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2023年第一批" sheetId="1" r:id="rId1"/>
  </sheets>
  <definedNames>
    <definedName name="_xlnm._FilterDatabase" localSheetId="0" hidden="1">'2023年第一批'!$A$3:$U$62</definedName>
    <definedName name="产业发展项目">#REF!</definedName>
    <definedName name="创业就业项目">#REF!</definedName>
    <definedName name="乡村建设项目">#REF!</definedName>
    <definedName name="易地搬迁后扶项目">#REF!</definedName>
    <definedName name="巩固“三保障”成果项目">#REF!</definedName>
    <definedName name="项目管理费">#REF!</definedName>
    <definedName name="生产基地">#REF!</definedName>
    <definedName name="加工流通场地设施">#REF!</definedName>
    <definedName name="配套基础设施">#REF!</definedName>
    <definedName name="金融保险配套">#REF!</definedName>
    <definedName name="生产奖补">#REF!</definedName>
    <definedName name="务工补助">#REF!</definedName>
    <definedName name="就业培训">#REF!</definedName>
    <definedName name="创业扶持">#REF!</definedName>
    <definedName name="公益性岗位">#REF!</definedName>
    <definedName name="人居环境整治">#REF!</definedName>
    <definedName name="农村基础设施">#REF!</definedName>
    <definedName name="易地搬迁后扶">#REF!</definedName>
    <definedName name="住房">#REF!</definedName>
    <definedName name="教育">#REF!</definedName>
    <definedName name="_xlnm.Print_Titles" localSheetId="0">'2023年第一批'!$2:$3</definedName>
  </definedNames>
  <calcPr calcId="144525"/>
</workbook>
</file>

<file path=xl/sharedStrings.xml><?xml version="1.0" encoding="utf-8"?>
<sst xmlns="http://schemas.openxmlformats.org/spreadsheetml/2006/main" count="739" uniqueCount="433">
  <si>
    <t>安远县2023年统筹整合财政涉农资金项目计划表（第四批）</t>
  </si>
  <si>
    <t>序号</t>
  </si>
  <si>
    <t>项目名称</t>
  </si>
  <si>
    <t>实施地点</t>
  </si>
  <si>
    <t>资金规模
（万元）</t>
  </si>
  <si>
    <t>筹资方式(有下拉菜单)</t>
  </si>
  <si>
    <t>建设规模</t>
  </si>
  <si>
    <t>补助标准</t>
  </si>
  <si>
    <t>时间进度</t>
  </si>
  <si>
    <t>建设任务（内容）</t>
  </si>
  <si>
    <t>绩效目标</t>
  </si>
  <si>
    <t>责任单位</t>
  </si>
  <si>
    <t>备注</t>
  </si>
  <si>
    <t>乡（镇）</t>
  </si>
  <si>
    <t>村</t>
  </si>
  <si>
    <t>是否重点帮扶村</t>
  </si>
  <si>
    <t>单位</t>
  </si>
  <si>
    <t>数量</t>
  </si>
  <si>
    <t>开工时间</t>
  </si>
  <si>
    <t>完工时间</t>
  </si>
  <si>
    <t>效益指标（带农联农效果）</t>
  </si>
  <si>
    <t>其中：
受益
村数
（个）</t>
  </si>
  <si>
    <t>其中：
受益
户数
（户）</t>
  </si>
  <si>
    <t>其中：
受益
人口数
（人）</t>
  </si>
  <si>
    <t>其中：受益脱贫户和三类人群数</t>
  </si>
  <si>
    <t>受益对象满意度</t>
  </si>
  <si>
    <t>鹤子镇鹤子村下圩门组基础设施建设</t>
  </si>
  <si>
    <t>鹤子镇</t>
  </si>
  <si>
    <t>鹤子村</t>
  </si>
  <si>
    <t>省级重点帮扶村</t>
  </si>
  <si>
    <t>县级衔接资金</t>
  </si>
  <si>
    <t>立方米、个、只、盏、米、平方米</t>
  </si>
  <si>
    <t>648、8、50、2500、1000、5000</t>
  </si>
  <si>
    <t>道路硬化650元/立方米（含路基平整及垫层），垃圾池（含5桶）4850元/个，光伏路灯3000元/盏，门坪硬化60元/平方米，浆砌水沟310元/米（含盖板），土地平整10元/平方米。</t>
  </si>
  <si>
    <t>2023年12月</t>
  </si>
  <si>
    <t>硬化道路长648米（宽4.5米、厚0.18米）；搭建垃圾池8个；安装基础照明路灯50盏；硬化公共场所约2500平方米（厚10cm）；浆砌排水沟（60cm*70cm）1000米；平整庭院、荒地等土地约5000㎡，整治村庄道路杆线等，配套完善相关基础服务设施。</t>
  </si>
  <si>
    <t>可有效改善公共区域人居环境，方便群众生产生活，使156户682人受益。</t>
  </si>
  <si>
    <t>22户93人</t>
  </si>
  <si>
    <t>95%以上</t>
  </si>
  <si>
    <t>鹤子镇人民政府</t>
  </si>
  <si>
    <t>鹤子镇农特产品（洛神花）加工标准厂房建设工程</t>
  </si>
  <si>
    <t>平方米</t>
  </si>
  <si>
    <t>1250元/平方米</t>
  </si>
  <si>
    <t>扩建洛神花、富硒大米等农特产品加工标准厂房224平方米，配套完善水电、照明等基础设施。</t>
  </si>
  <si>
    <t>可带动庭院经济发展，促进周边群众创业就业，增加村集体收入，使165户726人实现户均增600元以上。</t>
  </si>
  <si>
    <t>26户102人</t>
  </si>
  <si>
    <t>鹤子镇农特产品（洛神花）加工标准厂房设备采购</t>
  </si>
  <si>
    <t>部、套</t>
  </si>
  <si>
    <t>1、1</t>
  </si>
  <si>
    <t>产品运输升降设备21万元/部，消防设备29万元/套。</t>
  </si>
  <si>
    <t>采购成品2.5吨产品运输升降设备1部（含安装及维护等），消防设备1套（含成品水箱、泵房、管网等）。</t>
  </si>
  <si>
    <t>鹤子镇榨油坊建设</t>
  </si>
  <si>
    <t>平方米、套、立方米、米</t>
  </si>
  <si>
    <t>390、4000、8500、90、500</t>
  </si>
  <si>
    <t>车间约1500元/平方米（含水电、消防管网等），土地平整（含土方搬运）16元/平方米，喷浆护坡15元/平方米，道路硬化600元/立方米、排水沟180元/米。</t>
  </si>
  <si>
    <t>建设榨油坊390平方米；平整粮油作物晾晒场约4000平方米，喷浆护坡约8500平方米，硬化进出道路长100米、宽5m、厚0.18m共90立方米，修建30cm*40cm排水沟500米，配套完善水电、消防等基础服务设施。</t>
  </si>
  <si>
    <t>可促进粮油生产，带动农产品销售，打造本地食用油品牌，壮大村集体经济，使226户933人实现户均增500元以上。</t>
  </si>
  <si>
    <t>32户138人</t>
  </si>
  <si>
    <t>鹤子镇鹤子村马山潭河滩整治工程</t>
  </si>
  <si>
    <t>平方米、米、座、盏、个</t>
  </si>
  <si>
    <t>4450、400、800、200、800、500、2、32、50</t>
  </si>
  <si>
    <t>土地平整10元/平方米（含填方），台阶310元/米，护坡170元/米，挡土墙340元/米，水沟180元/米，72元/平方米，公厕6万元/座，光伏路灯2500元/盏，垃圾分类桶550元/个。</t>
  </si>
  <si>
    <t>河滩地平整（含垫层）约4450平方米，浆砌石台阶累计约400米，石砌护坡约800米、挡土墙约200米（高1.3米），修建0.3m*0.4m排水沟约800米，公共区域硬化约500平方米（厚12cm），建设简易公厕2座，安装基础照明路灯32盏、垃圾分类连体桶50个，完善相关基础服务设施。</t>
  </si>
  <si>
    <t>有利于消除河滩地安全隐患，改善河滩湿地生态，保护农村水环境，方便群众生产生活、带动乡村旅游，实现村集体经济年增收1万元以上，使156户707人受益。</t>
  </si>
  <si>
    <t>22户89人</t>
  </si>
  <si>
    <t>榨油坊机械及农产品包装设备采购</t>
  </si>
  <si>
    <t>1、3</t>
  </si>
  <si>
    <t>榨油坊产品运输升降设备约15万元/部，榨油生产线设备约23万元/套，灌装设备约1.5万元/套、包装设备5000元/套。</t>
  </si>
  <si>
    <t>榨油坊安装产品运输升降设备1部，购置自动化榨油生产线设备1套，灌装设备1套，真空包装设备1套等。</t>
  </si>
  <si>
    <t>可促进粮油生产，带动农产品加工销售，增加农民收入，壮大村集体经济，使166户750人实现户均增500元以上。</t>
  </si>
  <si>
    <t>23户92人</t>
  </si>
  <si>
    <t>鹤子镇示范点合计</t>
  </si>
  <si>
    <t>青创小镇森林学院基础设施配套项目</t>
  </si>
  <si>
    <t>孔田镇</t>
  </si>
  <si>
    <t>和务村</t>
  </si>
  <si>
    <t>平方米、盏、立方米</t>
  </si>
  <si>
    <t>1750平方米、3500平方米、800平方米、360平方米、30盏、120平方米、2000平方米、1050立方米</t>
  </si>
  <si>
    <t>水泥路面99元/平方米，产业道路70元/平方米，硬化门坪80元/平方米，运输道路110元/平方米，路灯3000元/盏，养殖小道60元/平方米，防护林25元/平方米、挡土墙220元/立方米。</t>
  </si>
  <si>
    <t>新建3.5米宽、0.18米厚、0.5公里长水泥路面计1750平方米，3.5米宽产业道路1公里计3500平方米，硬化门坪800平方米，1.2米宽果园运输道路360平方米，路灯30盏，鱼塘养殖小道120平方米，农田山体防护林2000平方米、果园山体挡土墙1050立方米。</t>
  </si>
  <si>
    <t>可带动63户385人相关行业发展，解决村民直接就业11人，间接就业78人，（其中脱贫户16户102人），实现户均增收3200元以上</t>
  </si>
  <si>
    <t>16户102人</t>
  </si>
  <si>
    <t>孔田镇人民政府</t>
  </si>
  <si>
    <t>鸵鸟特种养殖建设项目</t>
  </si>
  <si>
    <t>平方米、米、只</t>
  </si>
  <si>
    <t>200、90、80</t>
  </si>
  <si>
    <t>生产用房建设675元/平方米，水电配套设施50元/米，种苗购置1500元/只</t>
  </si>
  <si>
    <t>养殖生产用房200平方米，水电配套设施900米，种苗购置80只。</t>
  </si>
  <si>
    <t>可带动15户101人相关行业发展，解决村民直接就业6人，间接就业45人，（其中脱贫户5户32人），实现户均增收2200元以上</t>
  </si>
  <si>
    <t>5户32人</t>
  </si>
  <si>
    <t>南乡吊酒标准化建设项目</t>
  </si>
  <si>
    <t>平方米、项</t>
  </si>
  <si>
    <t>280平方米、200平方米、项</t>
  </si>
  <si>
    <t>改建生产用房800元/平方米，硬化门坪80元/平方米，水电设施5万元/项。</t>
  </si>
  <si>
    <t>改建生产用房280平方米，硬化门坪200平方米，完善水电配套基础设施1项。</t>
  </si>
  <si>
    <t>可带动18户92人相关行业发展，解决村民直接就业4人，间接就业22人，（其中脱贫户5户26人），实现户均增收2100元以上</t>
  </si>
  <si>
    <t>5户26人</t>
  </si>
  <si>
    <t>南乡大堂特色餐饮扶持项目</t>
  </si>
  <si>
    <t>万元</t>
  </si>
  <si>
    <t>7户</t>
  </si>
  <si>
    <t>5万元/户</t>
  </si>
  <si>
    <t>按5万元/户的奖补标准，扶持7户具有一技之长的农户发展南乡大堂特色餐饮服务，主要内容是完善道路、门坪铺装、排水、排污设施，形成大堂美食一条街。</t>
  </si>
  <si>
    <t>可带动22户131人相关行业发展，解决村民直接就业20人，间接就业36人，（其中脱贫户7户36人），实现户均增收5800元以上</t>
  </si>
  <si>
    <t>7户36人</t>
  </si>
  <si>
    <t>孔田镇和务村拦水坝工程</t>
  </si>
  <si>
    <t>米</t>
  </si>
  <si>
    <t>21米</t>
  </si>
  <si>
    <t>0.9万元/米</t>
  </si>
  <si>
    <t>修建水坝1座，宽度21米、高度2米、厚度1.5米。</t>
  </si>
  <si>
    <t>可带动76户452人相关行业发展，解决村民直接就业16人，间接就业32人，（其中脱贫户34户202人），实现户均增收1500元以上</t>
  </si>
  <si>
    <t>34户202人</t>
  </si>
  <si>
    <t>孔田镇示范点合计</t>
  </si>
  <si>
    <t>三百山镇咀下村孙屋组、梅屋组基础设施建设工程</t>
  </si>
  <si>
    <t>三百山镇</t>
  </si>
  <si>
    <t>咀下村</t>
  </si>
  <si>
    <t>是</t>
  </si>
  <si>
    <t>平方米
米</t>
  </si>
  <si>
    <t>5500
2000</t>
  </si>
  <si>
    <t>整治清理荒地40元/平方米，整治迁移电缆电线40元/米</t>
  </si>
  <si>
    <t>整治菜园、荒地5500㎡，对沿线通信电缆、网线、空中蜘蛛网线进行迁移及整治2000米。</t>
  </si>
  <si>
    <t>可使93户392人受益，其中脱贫户和三类人员20户102人。</t>
  </si>
  <si>
    <t>20户102人</t>
  </si>
  <si>
    <t>三百山镇人民政府</t>
  </si>
  <si>
    <t>三百山镇咀下村最霞路连接线硬化工程</t>
  </si>
  <si>
    <t>200元/平方米</t>
  </si>
  <si>
    <t>硬化最霞路与村主干道连接线600平方米</t>
  </si>
  <si>
    <t>可使46户205人受益，其中脱贫户和三类人员16户62人。</t>
  </si>
  <si>
    <t>16户62人</t>
  </si>
  <si>
    <t>三百山镇咀下村咀美民宿群基础设施建设工程</t>
  </si>
  <si>
    <t>平方米
米
平方米
米</t>
  </si>
  <si>
    <t>2345
480
5500
800</t>
  </si>
  <si>
    <t>228元/平方米；
960元/米；
79元/平方米；
200元/米</t>
  </si>
  <si>
    <t>1.新建硬化道路2345平方米；
2.新建民宿安全防护带480米；
3.环境整治5500平方米；
4.排水沟建设800米；</t>
  </si>
  <si>
    <t>可使64户254人受益，其中脱贫户和三类人员8户36人。</t>
  </si>
  <si>
    <t>8户36人</t>
  </si>
  <si>
    <t>三百山镇咀下村梅屋组杆线迁移</t>
  </si>
  <si>
    <t>根      米</t>
  </si>
  <si>
    <t>20、800</t>
  </si>
  <si>
    <t>6000元/根
100元/米</t>
  </si>
  <si>
    <t>对梅屋组20根高压电线杆和800米高压电线进行迁移。</t>
  </si>
  <si>
    <t>可使72户306人受益，其中脱贫户和三类人员12户43人。</t>
  </si>
  <si>
    <t>12户43人</t>
  </si>
  <si>
    <t>三百山镇咀下村梅屋组孙屋组公共基础照明项目</t>
  </si>
  <si>
    <t>盏</t>
  </si>
  <si>
    <t>3000元/盏</t>
  </si>
  <si>
    <t>梅屋组和孙屋组安装路灯70盏。</t>
  </si>
  <si>
    <t>三百山镇咀下村产业路建设工程</t>
  </si>
  <si>
    <t>2400、1750</t>
  </si>
  <si>
    <t>243.75元/平方米、120元/平方米</t>
  </si>
  <si>
    <t>新建脐橙产业硬化道路2400平方米，孙屋组新建硬化产业道路1750平方米。</t>
  </si>
  <si>
    <t>可使136户572人受益，其中脱贫户和三类人员22户95人。</t>
  </si>
  <si>
    <t>22户95人</t>
  </si>
  <si>
    <t>三百山镇咀下村道路护坡建设</t>
  </si>
  <si>
    <t>585元/平方米</t>
  </si>
  <si>
    <t>修建道路护坡1000平方</t>
  </si>
  <si>
    <t>可使33户131人受益，其中脱贫户和三类人员4户18人。</t>
  </si>
  <si>
    <t>4户18人</t>
  </si>
  <si>
    <t>三百山镇咀下村孙屋组桥梁建设</t>
  </si>
  <si>
    <t>座</t>
  </si>
  <si>
    <t>20万/座</t>
  </si>
  <si>
    <t>桥面长25米，宽1.5米</t>
  </si>
  <si>
    <t>可使26户94人受益，其中脱贫户和三类人员5户18人。</t>
  </si>
  <si>
    <t>5户18人</t>
  </si>
  <si>
    <t>三百山镇示范点合计</t>
  </si>
  <si>
    <t>镇岗乡樟溪村乡村旅游基础设施项目</t>
  </si>
  <si>
    <t>镇岗乡</t>
  </si>
  <si>
    <t>樟溪村秧脚湾组</t>
  </si>
  <si>
    <t>县级重点帮扶村</t>
  </si>
  <si>
    <t>平方米、处、米、户、套、套、平米、盏</t>
  </si>
  <si>
    <t>100平米、5处、50户、2户、200平米、900平方；40盏、500米</t>
  </si>
  <si>
    <t>新建停放站3800元/㎡,2万元/处，8000元/户，10000元/户，1000元/平方，200元/平方，3000元/盏，100元/米</t>
  </si>
  <si>
    <t>新建农产品停放站100平米，交通停靠站5处；民宿改造50户；农家乐设施改造2户；游客服务中心设施改造200平米；环境整治900平方；庭院照明40盏；联户路硬化500米。</t>
  </si>
  <si>
    <t>有利于提升乡村旅游基础设施，丰富旅游业态，吸引人气，带动乡村经济发展，增加村集体收入。带动296户1250人（其中脱贫户50户234人）参与旅游产业，实现人均增加500元以上。</t>
  </si>
  <si>
    <t>50户234人</t>
  </si>
  <si>
    <t>镇岗乡人民政府</t>
  </si>
  <si>
    <t>镇岗乡樟溪村田园林基础设施项目</t>
  </si>
  <si>
    <t>樟溪村秧脚湾组、白竹园组、中间村组</t>
  </si>
  <si>
    <t>亩、米、平米</t>
  </si>
  <si>
    <t>31亩</t>
  </si>
  <si>
    <t>12260元/亩</t>
  </si>
  <si>
    <t>改造建设采摘园，绞股蓝、林下菌、中药材种植基地共31亩（含土地平整、田间改造、农田水利设施、机耕道等）。</t>
  </si>
  <si>
    <t>完善产业基地基础设施，增加农产品附加值，带动32户129人（其中脱贫户5户16人）实现户均增收1000元以上。</t>
  </si>
  <si>
    <t>21户114人</t>
  </si>
  <si>
    <t>镇岗乡樟溪村果业路项目</t>
  </si>
  <si>
    <t>樟溪村秧脚湾组、白竹园组</t>
  </si>
  <si>
    <t>公里</t>
  </si>
  <si>
    <t>23.8万元/公里</t>
  </si>
  <si>
    <t>奖补产业基地基础设施建设，果业路宽3.5米，厚18厘米，1.89公里。</t>
  </si>
  <si>
    <t>产业基地基础设施建设，解决农资和果品运输问题，增加农产品附加值，可带动15户78人发展产业（其中脱贫户6户），实现户均增收1000元。</t>
  </si>
  <si>
    <t>13户，36人</t>
  </si>
  <si>
    <t>镇岗乡樟溪村庭院经济项目</t>
  </si>
  <si>
    <t>户</t>
  </si>
  <si>
    <t>50户</t>
  </si>
  <si>
    <t>6000元/户</t>
  </si>
  <si>
    <t>改造微菜园、微鱼塘、微庭院43户；微作坊3户；庭院旅游2户；庭院生活服务2户。</t>
  </si>
  <si>
    <t>奖补发展庭院种植、养殖、特色手工、庭院休闲旅游、庭院生活化服务。带动50户212人（其中脱贫户9户28人）实现人均增加500元以上。</t>
  </si>
  <si>
    <t>9户28人</t>
  </si>
  <si>
    <t>镇岗乡樟溪河水系整治项目</t>
  </si>
  <si>
    <t>米、座</t>
  </si>
  <si>
    <t>4000米、5座</t>
  </si>
  <si>
    <t>100元/米、2万元/座</t>
  </si>
  <si>
    <t>水系治理2000米（含拦水坝、护坡、水渠、植被保护）；道路硬化1000米；水土保持修复1000米；新建小桥5座。</t>
  </si>
  <si>
    <t>整治河道安全隐患，提升防洪、排洪能力，解决68户243人（其中脱贫户8户24人）农业用水问题，实现人均增收500元以上。</t>
  </si>
  <si>
    <t>8户24人</t>
  </si>
  <si>
    <t>镇岗乡示范点合计</t>
  </si>
  <si>
    <t>凤山乡井坵村现代农业项目</t>
  </si>
  <si>
    <t>凤山乡</t>
  </si>
  <si>
    <t>井坵村小黄山</t>
  </si>
  <si>
    <t>米、平方米、吨、立方米、座</t>
  </si>
  <si>
    <t>300M、2000㎡、30T、200㎡、125m³、300M、300m³、1座、120㎡</t>
  </si>
  <si>
    <t>转运道50元/M，种苗10元/㎡，肥料3000元/吨，门坪便道120元/㎡，挡土墙400元/m³。农耕道路250元/M，河堤挡土墙400元/m³，水陂8万元/座,河堤道路210元/㎡</t>
  </si>
  <si>
    <r>
      <rPr>
        <sz val="11"/>
        <rFont val="宋体"/>
        <charset val="134"/>
      </rPr>
      <t>新建农产品转运道300M、种苗2000㎡、肥料30T</t>
    </r>
    <r>
      <rPr>
        <sz val="11"/>
        <rFont val="SimSun"/>
        <charset val="134"/>
      </rPr>
      <t>，门坪便道</t>
    </r>
    <r>
      <rPr>
        <sz val="11"/>
        <rFont val="宋体"/>
        <charset val="134"/>
      </rPr>
      <t>200㎡</t>
    </r>
    <r>
      <rPr>
        <sz val="11"/>
        <rFont val="Microsoft YaHei"/>
        <charset val="134"/>
      </rPr>
      <t>，</t>
    </r>
    <r>
      <rPr>
        <sz val="11"/>
        <rFont val="SimSun"/>
        <charset val="134"/>
      </rPr>
      <t>挡土墙</t>
    </r>
    <r>
      <rPr>
        <sz val="11"/>
        <rFont val="宋体"/>
        <charset val="134"/>
      </rPr>
      <t>125m³</t>
    </r>
    <r>
      <rPr>
        <sz val="11"/>
        <rFont val="SimSun"/>
        <charset val="134"/>
      </rPr>
      <t>。新建农耕道路300M，河堤挡土墙300m³，12M水陂1座,河堤道路</t>
    </r>
    <r>
      <rPr>
        <sz val="11"/>
        <rFont val="宋体"/>
        <charset val="134"/>
      </rPr>
      <t>12</t>
    </r>
    <r>
      <rPr>
        <sz val="11"/>
        <rFont val="SimSun"/>
        <charset val="134"/>
      </rPr>
      <t>0㎡</t>
    </r>
  </si>
  <si>
    <t>丰富乡村旅游业态，带动116户760人（其中脱贫户17户61人）参与旅游产业，实现人均增加500元以上。</t>
  </si>
  <si>
    <t>17户61人</t>
  </si>
  <si>
    <t>凤山乡人民政府</t>
  </si>
  <si>
    <t>凤山乡井坵村林果产业基地设施项目</t>
  </si>
  <si>
    <t>米、立方米、平方米</t>
  </si>
  <si>
    <t>1800㎡、200m³、600㎡、120㎡</t>
  </si>
  <si>
    <t>道路93.3元/㎡，挡土墙400元/m³，储料坪120元/㎡，仓库1500元/㎡</t>
  </si>
  <si>
    <r>
      <rPr>
        <sz val="11"/>
        <rFont val="宋体"/>
        <charset val="134"/>
      </rPr>
      <t>新建道路长400M，宽4.5M，挡土墙200m³，储料坪600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，仓库120㎡</t>
    </r>
  </si>
  <si>
    <t>解决15户农户75人（其中脱贫户4户20人）果品运输难题，实现户均增加1000元以上。</t>
  </si>
  <si>
    <t>4户20人</t>
  </si>
  <si>
    <t>凤山乡井坵村紫山药产业储存库房建设项目</t>
  </si>
  <si>
    <t>平方米、立方米</t>
  </si>
  <si>
    <t>220㎡、200㎡、50m³、100㎡</t>
  </si>
  <si>
    <t>新建产业用房2000元/㎡，门坪150元/㎡，挡土墙400元/m³，库房1000元/㎡</t>
  </si>
  <si>
    <r>
      <rPr>
        <sz val="11"/>
        <rFont val="宋体"/>
        <charset val="134"/>
      </rPr>
      <t>新建产业用房220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；硬化门坪200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，挡土墙50m³，库房100㎡。</t>
    </r>
  </si>
  <si>
    <t>提升紫山药附加值，带动446户2086人（其中脱贫户96户396人）发展紫山药产业，实现户均增收500元以上。</t>
  </si>
  <si>
    <t>96户396人</t>
  </si>
  <si>
    <t>凤山乡井坵村农业产业设施项目</t>
  </si>
  <si>
    <t>平方米、盏</t>
  </si>
  <si>
    <t>180㎡、80㎡、300㎡、16盏</t>
  </si>
  <si>
    <t>产业大棚1400元/㎡，存放架800元/㎡，配套设施150元/㎡，路灯3000元/盏</t>
  </si>
  <si>
    <t>新建产业大棚180㎡，存放架80㎡，配套设施300㎡，路灯16盏</t>
  </si>
  <si>
    <t>凤山乡示范点合计</t>
  </si>
  <si>
    <t>乡村振兴示范点建设项目合计</t>
  </si>
  <si>
    <t>双芫村搬迁安置区配套设施建设项目</t>
  </si>
  <si>
    <t>双芫乡</t>
  </si>
  <si>
    <t>双芫村</t>
  </si>
  <si>
    <t>中央衔接资金</t>
  </si>
  <si>
    <t>盏、座</t>
  </si>
  <si>
    <t>39、1</t>
  </si>
  <si>
    <t>3000元/盏、220000元/座</t>
  </si>
  <si>
    <t>易地搬迁安置点新建路灯39盏，新建公共厕所1座</t>
  </si>
  <si>
    <t>方便群众生产生活出行，提高群众生产积极性，可使38户152人受益，其中脱贫户6户23人。</t>
  </si>
  <si>
    <t>6户23人</t>
  </si>
  <si>
    <t>双芫乡人民政府</t>
  </si>
  <si>
    <t>浮槎乡搬迁安置点设施维修项目</t>
  </si>
  <si>
    <t>浮槎乡</t>
  </si>
  <si>
    <t>浮槎村、槎江村、长河村</t>
  </si>
  <si>
    <t>栋、盏、套</t>
  </si>
  <si>
    <t>2、4、5</t>
  </si>
  <si>
    <t>房屋漏雨维修2万元/栋、路灯安装2500元/盏、晾衣、农用工具存放等设施1万元/村</t>
  </si>
  <si>
    <t>住房漏雨维修2栋，安装路灯4盏，5个安置点增设晾衣、农用工具存放等设施5套</t>
  </si>
  <si>
    <t>完善安置点基础设施建设，改善搬迁户生产生活条件，提升住户幸福感。48户98人受益，其中易地搬迁脱贫户45户90人。</t>
  </si>
  <si>
    <t>32户90人</t>
  </si>
  <si>
    <t>浮槎乡人民政府</t>
  </si>
  <si>
    <t>镇岗乡老围村搬迁安置点住房供水和设施维修项目</t>
  </si>
  <si>
    <t>老围村</t>
  </si>
  <si>
    <t>个、米、套、间、平方米</t>
  </si>
  <si>
    <t>水桶1个，水管150米，电线150米，抽水机1套，房屋补漏7间，场所整修200平方米</t>
  </si>
  <si>
    <t>水桶2000元/个，水管85元/米，电线70元/米，抽水机辅材等3000元/套，房屋补漏10000元/间，场所整修150元/平方米</t>
  </si>
  <si>
    <t>老围村易地搬迁点水桶1个，水管150米，电线150米，抽水机1套，房屋补漏7间，场所整修200平方米</t>
  </si>
  <si>
    <t>可使12户23人解决饮水困难、住房保障问题，其中脱贫户10户19人。</t>
  </si>
  <si>
    <t>10户19人</t>
  </si>
  <si>
    <t>凤山乡易地搬迁安置点基础设施维修工程</t>
  </si>
  <si>
    <t>凤山村</t>
  </si>
  <si>
    <t>150/4/250</t>
  </si>
  <si>
    <t>屋顶维修230元/平方米，化粪池清淤维护5000元/个，下水道维修清理440元/米</t>
  </si>
  <si>
    <t>凤山村安置点屋顶维修150平方米、化粪池清淤维护4个、下水道维修清理250米</t>
  </si>
  <si>
    <t>25户137人受益，其中脱贫困户11户20人。</t>
  </si>
  <si>
    <t>龙布镇搬迁安置点设施建设项目</t>
  </si>
  <si>
    <t>龙布镇</t>
  </si>
  <si>
    <t>阳光村、上林村、居委会</t>
  </si>
  <si>
    <t>台、平方米、米</t>
  </si>
  <si>
    <t>5、25、300、120</t>
  </si>
  <si>
    <t>充电桩1400元/台，充电车棚130元/平方米，屋顶瓦面195元/平方米，修建水渠260元/米</t>
  </si>
  <si>
    <t>安装充电桩5台，充电车棚25平方米，整修屋顶瓦面300平方米，修建水渠120米</t>
  </si>
  <si>
    <t>解决42户160人生产生活问题</t>
  </si>
  <si>
    <t>龙布镇人民政府</t>
  </si>
  <si>
    <t>城市社区搬迁安置点就业帮扶车间设施建设项目</t>
  </si>
  <si>
    <t>城市社区</t>
  </si>
  <si>
    <t>幸福哩社区</t>
  </si>
  <si>
    <t>否</t>
  </si>
  <si>
    <t>米、部、平方米、个</t>
  </si>
  <si>
    <t>电缆300米（95平方5蕊线），货梯1部，楼顶390平方米，化验室、仓储室、消毒池、更衣室2间156平方米，化验器械：干燥箱1个；分析天平（0.1mg）1个；分析天平(0.01g)1000g1个，其它化验器材，显示屏整修18平方米，帮扶车间周边地面整修100平方米，井盖整修38个，山体等环境整修3160平方米等。</t>
  </si>
  <si>
    <t>电缆300米（95平方5蕊线）360元/米，货梯7万元，楼顶防水80元/平方米，化验室、仓储室、消毒池、更衣室2间645元/平方米，化验器械：干燥箱10000元/个、分析天平(0.1g)10000元/个、分析天平(0.01g)1000g10000元/个，其它20000元，显示屏整修766.67元，帮扶车间周边地面整修280元/平方米，井盖整修300元/个，山体等环境整修23元/平方米等</t>
  </si>
  <si>
    <t>电缆300米（95平方5蕊线）、货梯1部3吨、楼顶防水390平方米、化验室（含器械：干燥箱1个；分析天平（0.1mg）1个；分析天平(0.01g)1000g1个，其它化验器材），仓储室、消毒池、更衣室2间，显示屏整修18平方米，帮扶车间周边地面整修100平方米，井盖整修38个，山体等环境整修3160平方米等</t>
  </si>
  <si>
    <t>受益搬迁户 588 户2966 人（其中搬迁脱贫户363户1824人）</t>
  </si>
  <si>
    <t>365户1829人</t>
  </si>
  <si>
    <t>城市社区管委会</t>
  </si>
  <si>
    <t>塘村乡白兔圩安置点配套设施建设项目</t>
  </si>
  <si>
    <t>塘村乡</t>
  </si>
  <si>
    <t>白兔村</t>
  </si>
  <si>
    <t>米、平方、立方、盏</t>
  </si>
  <si>
    <t>249.8/69.8/44.01/19.9/2</t>
  </si>
  <si>
    <t>带盖水沟240元/米；水沟120元/米；门坪硬化480元/立方米；道路硬化480元/立方米；路灯3000元/盏。</t>
  </si>
  <si>
    <t>新建30X30cm规格带盖水沟249.8米，新建30*30规格排水沟69.8米，硬化门坪44.01立方，道路硬化19.90立方米，安装路灯2盏。</t>
  </si>
  <si>
    <t>方便住户出行，以及排污，利于污水治理工作</t>
  </si>
  <si>
    <t>16户57人</t>
  </si>
  <si>
    <t>塘村乡人民政府</t>
  </si>
  <si>
    <t>上寨村安置点设施维修项目</t>
  </si>
  <si>
    <t>上寨村</t>
  </si>
  <si>
    <t>座、平方、套</t>
  </si>
  <si>
    <t>22、820、22</t>
  </si>
  <si>
    <t>化粪池维修850元/座，屋顶维修80元/平方，门窗维修714元/套，</t>
  </si>
  <si>
    <t>上寨易地搬迁安置点及保障房22座化粪池维修1.87万元。22套安置点用房房屋屋顶，其中包含8套50平方，14套30平米，总计820平方维修6.56万元。22套保障门窗维修1.57万元。</t>
  </si>
  <si>
    <t>维修加固房屋安全，保障22户106人易地搬迁住房安全，保障基本生产生活</t>
  </si>
  <si>
    <t>1</t>
  </si>
  <si>
    <t>22</t>
  </si>
  <si>
    <t>106</t>
  </si>
  <si>
    <t>22户106人</t>
  </si>
  <si>
    <t>太平村安置点设施维修项目</t>
  </si>
  <si>
    <t>太平村</t>
  </si>
  <si>
    <t>座、套、平方、盏、米、根</t>
  </si>
  <si>
    <t>18、18、840、20、300、20</t>
  </si>
  <si>
    <t>化粪池维修850元/座，门窗维修714元/套，屋顶维修80元/平方，路灯3000元/盏，杆线整治电缆36元/米，电线杆1580元/根。</t>
  </si>
  <si>
    <t>太平易地搬迁安置点及保障房18座化粪池维修总计1.53万元。18套安置点用房门窗维修1.28万元。18套保障房房屋屋顶防漏维修，其中包括12套50平方，6套40个平方，总计840平方。4.路灯20盏（包括孔田中心镇安置点），.杆线整治（含中心镇安置点)：电缆300米，电线杆20根，。</t>
  </si>
  <si>
    <t>维修加固房屋安全，保障18户76人易地搬迁住房安全，保障基本生产生活</t>
  </si>
  <si>
    <t>23户56人</t>
  </si>
  <si>
    <t>新龙乡安置点设施维修项目</t>
  </si>
  <si>
    <t>新龙乡</t>
  </si>
  <si>
    <t>江头村，田心村，</t>
  </si>
  <si>
    <t>中央衔接资金7.53万元，县级衔接资金2.47万元</t>
  </si>
  <si>
    <t>平方米、处</t>
  </si>
  <si>
    <t>1、1、200、1</t>
  </si>
  <si>
    <t>挡土墙4万元/处、化粪池清理5000元/处、门坪硬化75元/平方、下水道排污及供水增压棒建设1处4万元</t>
  </si>
  <si>
    <t>江头村挡土墙（厚度1.5米，宽8米，高7米）1处、江头村化粪池清理1处、江头村门坪硬化200平方米、田心村圩镇下水道排污及供水增压棒建设1处</t>
  </si>
  <si>
    <t xml:space="preserve">可使112户人受益，其中脱贫户及三类人员  4户12人 受益，住房安全得到保障 </t>
  </si>
  <si>
    <t>4户12人</t>
  </si>
  <si>
    <t>新龙乡人民政府</t>
  </si>
  <si>
    <t>新龙乡坪岗村搬迁产业小桥建设项目</t>
  </si>
  <si>
    <t>坪岗村庙背组、大树岽组</t>
  </si>
  <si>
    <t>2座</t>
  </si>
  <si>
    <t>5.1万元/座</t>
  </si>
  <si>
    <t>新建小桥两座，每座长约5米，宽约3.5米</t>
  </si>
  <si>
    <t>1、基础设施类项目：61户306人，其中脱贫困户18户68人</t>
  </si>
  <si>
    <t>18户68人</t>
  </si>
  <si>
    <t>三百山镇安置点产业路建设项目</t>
  </si>
  <si>
    <t>虎岗村</t>
  </si>
  <si>
    <t>23.8万/公里</t>
  </si>
  <si>
    <t>建设虎岗村蛇坑卢脚下产业路0.42公里，规格3.5米宽*0.18米厚。</t>
  </si>
  <si>
    <t>可带动102户426人发展产业，解决农资和果品运输问题(其中贫困17户)，实现户均增收2000元以上</t>
  </si>
  <si>
    <t>25户112人</t>
  </si>
  <si>
    <t>三百山镇黄柏村安置点水陂水沟及涵洞桥设施建设项目</t>
  </si>
  <si>
    <t>三百山</t>
  </si>
  <si>
    <t>黄柏村</t>
  </si>
  <si>
    <t>立方、米、座</t>
  </si>
  <si>
    <t>33、120、1</t>
  </si>
  <si>
    <t>水陂600元/立方，水沟165元/米、桥梁60000元/座</t>
  </si>
  <si>
    <t>新建3米宽拦水陂一座33立方、水沟120米；新建涵洞桥一座，长5.5米,宽3米</t>
  </si>
  <si>
    <t>可使86户284人实现户均增收150元以上，其中脱贫户33户。</t>
  </si>
  <si>
    <t>33户136</t>
  </si>
  <si>
    <t>鹤子镇新围村安置点设施维修和路灯建设项目</t>
  </si>
  <si>
    <t>新围村</t>
  </si>
  <si>
    <t>米、平方米、盏</t>
  </si>
  <si>
    <t>120、100、15</t>
  </si>
  <si>
    <t>排水沟200元/米、混凝土门坪硬化110元/平方米、路灯3000元/盏</t>
  </si>
  <si>
    <t>修建排水沟120米（40cm*30cm），硬化入户门坪100㎡，安装路灯15盏等。</t>
  </si>
  <si>
    <t>可有效改善搬迁户人居环境，方便周边群众生产生活，使65户291人实现户均增收200元以上，其中脱贫户12户。</t>
  </si>
  <si>
    <t>22户103人</t>
  </si>
  <si>
    <t>鹤子镇搬迁公共基础照明工程</t>
  </si>
  <si>
    <t>油蔡</t>
  </si>
  <si>
    <t>路灯3000元/盏</t>
  </si>
  <si>
    <t>新安装太阳能路灯33盏</t>
  </si>
  <si>
    <t>可使385户1856人受益，方便群众晚上出行</t>
  </si>
  <si>
    <t>66户287人</t>
  </si>
  <si>
    <t>浮槎乡安置点产业基地设施建设项目</t>
  </si>
  <si>
    <t>长河村、双迳村</t>
  </si>
  <si>
    <t>座、米</t>
  </si>
  <si>
    <t>1、758</t>
  </si>
  <si>
    <t>水陂3万元/座、水渠160/米</t>
  </si>
  <si>
    <t>双迳村下半迳建设长4米，宽1.5米，高2米水陂一座；建设30*30水渠长350米。长河村建设30*30水渠长408米。</t>
  </si>
  <si>
    <t>改善安置点附近产业基地基础设施，方便搬迁群众就近发展农业产业，就近务工就业，减少开支、增创收入。80户246人受益，其中脱贫户30户105人，易地搬迁户8户12人。</t>
  </si>
  <si>
    <t>天心镇安置点公共设施和住房维修建设项目</t>
  </si>
  <si>
    <t>天心镇</t>
  </si>
  <si>
    <t>深溪村安置点、岽坑村安置点、高塅村安置点、仰湖村安置点</t>
  </si>
  <si>
    <t>处、间、扇、米、平米</t>
  </si>
  <si>
    <t>化粪池6个、卫生间6个、排水沟120米、屋顶补漏6处、菜园500平米等</t>
  </si>
  <si>
    <t>排水管35元/米，楼板补漏150元/平米、厕所维修5000元/个，砖砌化粪池5000元/个，菜园开垦4元/平米，入户门1500元/扇，楼顶补漏150元/平米、屋檐硬化110元/平米，水沟200元/米。</t>
  </si>
  <si>
    <t xml:space="preserve">1.深溪村：楼顶排水管64米、楼板补漏55平方米、厕所维修3个 ，约25490元；                         2.岽坑村：房顶漏水修复70平方米、卫生间漏水2间，约20500元；            3.高塅村：开垦菜园建设500平方米，更换入户门5扇，约9500元。   4.仰湖村：排水沟120米、化粪池一个、卫生间漏水4个、房顶漏水修复60平方米、屋檐硬化80平方米，约66800元。                        四个村共计122290元。                                                               </t>
  </si>
  <si>
    <t>改善安置点全体人员生活条件，可使62户122人受益。</t>
  </si>
  <si>
    <t>62户122人</t>
  </si>
  <si>
    <t>天心镇人民政府</t>
  </si>
  <si>
    <t>天心镇水头村易地后扶公共设施项目</t>
  </si>
  <si>
    <t>水头村安置点</t>
  </si>
  <si>
    <t>盏、米、平米</t>
  </si>
  <si>
    <t>20盏、3000米、226米、60平方米，60米。</t>
  </si>
  <si>
    <t>路灯3500元/盏、电线16.67元/米，道路300元/米、屋檐硬化110元/平米，水沟200元/米</t>
  </si>
  <si>
    <t>路灯20盏、电线3000米，产业路长226米宽3.5米厚18公分，屋檐硬化60平方米，40×40水沟25米。</t>
  </si>
  <si>
    <t>可使易地搬迁户3户11人其他农户158户1121人，实现户均增收500元以上，其中脱贫户62户。</t>
  </si>
  <si>
    <t>158户1121人</t>
  </si>
  <si>
    <t>天心镇政府</t>
  </si>
  <si>
    <t>版石易地搬迁安置点社区服务配套设施</t>
  </si>
  <si>
    <t>版石镇</t>
  </si>
  <si>
    <t>版石居委会</t>
  </si>
  <si>
    <t>1447元/平方米</t>
  </si>
  <si>
    <t>打造380平方米的社区服务配套设施</t>
  </si>
  <si>
    <t>方便179户安置社区居民生活，增加安置点集体经济收益</t>
  </si>
  <si>
    <t>33户175人</t>
  </si>
  <si>
    <t>版石镇人民政府</t>
  </si>
  <si>
    <t>版石易地搬迁安置点基础设施项目</t>
  </si>
  <si>
    <t>岭东村、版石居委会</t>
  </si>
  <si>
    <t>盏、个</t>
  </si>
  <si>
    <t>10盏、
1套
13个、
52只、
100平米
1个</t>
  </si>
  <si>
    <t>3500元/盏、
40000元/套
2000元/个、
280元/只、
1444元/平方米
20000元/个</t>
  </si>
  <si>
    <t>路灯10盏，微菜园灌溉设施一套含水管铺设、抽水机，垃圾棚13个，垃圾桶52只，架空层活动中心改造100㎡，改建化粪池1个。</t>
  </si>
  <si>
    <t>方便179户安置社区居民生活</t>
  </si>
  <si>
    <t>城北工业园和版石易地搬迁安置点就业信息设施</t>
  </si>
  <si>
    <t>城市社区、版石镇</t>
  </si>
  <si>
    <t>幸福哩社区、版石居委会</t>
  </si>
  <si>
    <t>套</t>
  </si>
  <si>
    <t>3.3万元/套</t>
  </si>
  <si>
    <t>易地搬迁群众就业信息设施2套</t>
  </si>
  <si>
    <t>方便安置点群众就业，可使767户3923人受益</t>
  </si>
  <si>
    <t>398户2036人</t>
  </si>
  <si>
    <t>就业创业服务中心</t>
  </si>
  <si>
    <t>镇岗乡龙安村安置点河背坪机耕桥建设项目</t>
  </si>
  <si>
    <t>龙安村</t>
  </si>
  <si>
    <t>20万元/座</t>
  </si>
  <si>
    <t>河背组新建一座机耕桥长13米，宽3.5米。</t>
  </si>
  <si>
    <t>有效解决18户85人（脱贫户7户35人）交通及220亩粮田、6000亩果园运输问题。</t>
  </si>
  <si>
    <t>7户35人</t>
  </si>
  <si>
    <t>欣山镇安置点集体经济项目</t>
  </si>
  <si>
    <t>欣山镇</t>
  </si>
  <si>
    <t>古田、教塘、教头、下庄村</t>
  </si>
  <si>
    <t>瓦</t>
  </si>
  <si>
    <t>4.2元/瓦</t>
  </si>
  <si>
    <t>光伏电站114000瓦</t>
  </si>
  <si>
    <t>扶持壮大村级集
体经济，预计每个集体经济每年增收2.6
万元，2009户9282
人受益，其中安置户47户157人受益</t>
  </si>
  <si>
    <t>47户157人</t>
  </si>
  <si>
    <t>欣山镇人民政府</t>
  </si>
  <si>
    <t>易地搬迁后续扶持项目合计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</si>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</sst>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6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华文仿宋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name val="华文仿宋"/>
      <charset val="134"/>
    </font>
    <font>
      <sz val="10"/>
      <name val="宋体"/>
      <charset val="134"/>
      <scheme val="major"/>
    </font>
    <font>
      <sz val="10"/>
      <name val="宋体"/>
      <charset val="1"/>
      <scheme val="major"/>
    </font>
    <font>
      <sz val="10"/>
      <name val="宋体"/>
      <charset val="1"/>
    </font>
    <font>
      <b/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SimSun"/>
      <charset val="134"/>
    </font>
    <font>
      <sz val="1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9" fontId="5" fillId="0" borderId="1" xfId="1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0" fillId="0" borderId="1" xfId="11" applyNumberFormat="1" applyFont="1" applyFill="1" applyBorder="1" applyAlignment="1">
      <alignment horizontal="center" vertical="center" wrapText="1"/>
    </xf>
    <xf numFmtId="9" fontId="9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9" fontId="4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BDD7EE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"/>
  <sheetViews>
    <sheetView tabSelected="1" zoomScale="90" zoomScaleNormal="90" workbookViewId="0">
      <pane ySplit="3" topLeftCell="A37" activePane="bottomLeft" state="frozen"/>
      <selection/>
      <selection pane="bottomLeft" activeCell="A1" sqref="A1:U1"/>
    </sheetView>
  </sheetViews>
  <sheetFormatPr defaultColWidth="9" defaultRowHeight="14.25"/>
  <cols>
    <col min="1" max="1" width="4.125" style="1" customWidth="1"/>
    <col min="2" max="2" width="18.7166666666667" style="1" customWidth="1"/>
    <col min="3" max="3" width="4.53333333333333" style="1" customWidth="1"/>
    <col min="4" max="4" width="8.46666666666667" style="1" customWidth="1"/>
    <col min="5" max="5" width="6.125" style="1" customWidth="1"/>
    <col min="6" max="6" width="10.1333333333333" style="1" customWidth="1"/>
    <col min="7" max="7" width="4.83333333333333" style="1" customWidth="1"/>
    <col min="8" max="8" width="8.625" style="1" customWidth="1"/>
    <col min="9" max="9" width="14.025" style="1" customWidth="1"/>
    <col min="10" max="10" width="21.775" style="1" customWidth="1"/>
    <col min="11" max="11" width="9.35833333333333" style="1" customWidth="1"/>
    <col min="12" max="12" width="11.4833333333333" style="1" customWidth="1"/>
    <col min="13" max="13" width="30.2833333333333" style="1" customWidth="1"/>
    <col min="14" max="14" width="19.8583333333333" style="1" customWidth="1"/>
    <col min="15" max="15" width="4.63333333333333" style="4" customWidth="1"/>
    <col min="16" max="16" width="5.975" style="4" customWidth="1"/>
    <col min="17" max="17" width="5.83333333333333" style="4" customWidth="1"/>
    <col min="18" max="18" width="7.375" style="4" customWidth="1"/>
    <col min="19" max="19" width="7.875" style="4" customWidth="1"/>
    <col min="20" max="20" width="7.35833333333333" style="4" customWidth="1"/>
    <col min="21" max="21" width="7.09166666666667" style="5" customWidth="1"/>
    <col min="22" max="16384" width="9" style="5"/>
  </cols>
  <sheetData>
    <row r="1" s="1" customFormat="1" ht="46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2" customFormat="1" ht="33" customHeight="1" spans="1:21">
      <c r="A2" s="7" t="s">
        <v>1</v>
      </c>
      <c r="B2" s="7" t="s">
        <v>2</v>
      </c>
      <c r="C2" s="7" t="s">
        <v>3</v>
      </c>
      <c r="D2" s="7"/>
      <c r="E2" s="7"/>
      <c r="F2" s="7" t="s">
        <v>4</v>
      </c>
      <c r="G2" s="7" t="s">
        <v>5</v>
      </c>
      <c r="H2" s="7" t="s">
        <v>6</v>
      </c>
      <c r="I2" s="7"/>
      <c r="J2" s="7" t="s">
        <v>7</v>
      </c>
      <c r="K2" s="7" t="s">
        <v>8</v>
      </c>
      <c r="L2" s="7"/>
      <c r="M2" s="7" t="s">
        <v>9</v>
      </c>
      <c r="N2" s="7" t="s">
        <v>10</v>
      </c>
      <c r="O2" s="7"/>
      <c r="P2" s="7"/>
      <c r="Q2" s="7"/>
      <c r="R2" s="7"/>
      <c r="S2" s="7"/>
      <c r="T2" s="7" t="s">
        <v>11</v>
      </c>
      <c r="U2" s="7" t="s">
        <v>12</v>
      </c>
    </row>
    <row r="3" s="2" customFormat="1" ht="109" customHeight="1" spans="1:21">
      <c r="A3" s="7"/>
      <c r="B3" s="7"/>
      <c r="C3" s="7" t="s">
        <v>13</v>
      </c>
      <c r="D3" s="7" t="s">
        <v>14</v>
      </c>
      <c r="E3" s="7" t="s">
        <v>15</v>
      </c>
      <c r="F3" s="7"/>
      <c r="G3" s="7"/>
      <c r="H3" s="7" t="s">
        <v>16</v>
      </c>
      <c r="I3" s="7" t="s">
        <v>17</v>
      </c>
      <c r="J3" s="7"/>
      <c r="K3" s="28" t="s">
        <v>18</v>
      </c>
      <c r="L3" s="28" t="s">
        <v>19</v>
      </c>
      <c r="M3" s="7"/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/>
      <c r="U3" s="7"/>
    </row>
    <row r="4" s="3" customFormat="1" ht="114" customHeight="1" spans="1:21">
      <c r="A4" s="8">
        <v>1</v>
      </c>
      <c r="B4" s="8" t="s">
        <v>26</v>
      </c>
      <c r="C4" s="8" t="s">
        <v>27</v>
      </c>
      <c r="D4" s="8" t="s">
        <v>28</v>
      </c>
      <c r="E4" s="9" t="s">
        <v>29</v>
      </c>
      <c r="F4" s="8">
        <v>112</v>
      </c>
      <c r="G4" s="10" t="s">
        <v>30</v>
      </c>
      <c r="H4" s="8" t="s">
        <v>31</v>
      </c>
      <c r="I4" s="8" t="s">
        <v>32</v>
      </c>
      <c r="J4" s="29" t="s">
        <v>33</v>
      </c>
      <c r="K4" s="30">
        <v>45047</v>
      </c>
      <c r="L4" s="31" t="s">
        <v>34</v>
      </c>
      <c r="M4" s="29" t="s">
        <v>35</v>
      </c>
      <c r="N4" s="32" t="s">
        <v>36</v>
      </c>
      <c r="O4" s="8">
        <v>1</v>
      </c>
      <c r="P4" s="8">
        <v>156</v>
      </c>
      <c r="Q4" s="8">
        <v>682</v>
      </c>
      <c r="R4" s="8" t="s">
        <v>37</v>
      </c>
      <c r="S4" s="49" t="s">
        <v>38</v>
      </c>
      <c r="T4" s="8" t="s">
        <v>39</v>
      </c>
      <c r="U4" s="10"/>
    </row>
    <row r="5" s="3" customFormat="1" ht="79" customHeight="1" spans="1:21">
      <c r="A5" s="8">
        <v>2</v>
      </c>
      <c r="B5" s="8" t="s">
        <v>40</v>
      </c>
      <c r="C5" s="8" t="s">
        <v>27</v>
      </c>
      <c r="D5" s="8" t="s">
        <v>28</v>
      </c>
      <c r="E5" s="9" t="s">
        <v>29</v>
      </c>
      <c r="F5" s="8">
        <v>28</v>
      </c>
      <c r="G5" s="10" t="s">
        <v>30</v>
      </c>
      <c r="H5" s="8" t="s">
        <v>41</v>
      </c>
      <c r="I5" s="8">
        <v>224</v>
      </c>
      <c r="J5" s="8" t="s">
        <v>42</v>
      </c>
      <c r="K5" s="30">
        <v>45047</v>
      </c>
      <c r="L5" s="31" t="s">
        <v>34</v>
      </c>
      <c r="M5" s="29" t="s">
        <v>43</v>
      </c>
      <c r="N5" s="29" t="s">
        <v>44</v>
      </c>
      <c r="O5" s="8">
        <v>1</v>
      </c>
      <c r="P5" s="8">
        <v>165</v>
      </c>
      <c r="Q5" s="8">
        <v>726</v>
      </c>
      <c r="R5" s="8" t="s">
        <v>45</v>
      </c>
      <c r="S5" s="49" t="s">
        <v>38</v>
      </c>
      <c r="T5" s="8" t="s">
        <v>39</v>
      </c>
      <c r="U5" s="10"/>
    </row>
    <row r="6" s="3" customFormat="1" ht="125" customHeight="1" spans="1:21">
      <c r="A6" s="8">
        <v>3</v>
      </c>
      <c r="B6" s="8" t="s">
        <v>46</v>
      </c>
      <c r="C6" s="8" t="s">
        <v>27</v>
      </c>
      <c r="D6" s="8" t="s">
        <v>28</v>
      </c>
      <c r="E6" s="9" t="s">
        <v>29</v>
      </c>
      <c r="F6" s="8">
        <v>50</v>
      </c>
      <c r="G6" s="10" t="s">
        <v>30</v>
      </c>
      <c r="H6" s="8" t="s">
        <v>47</v>
      </c>
      <c r="I6" s="8" t="s">
        <v>48</v>
      </c>
      <c r="J6" s="29" t="s">
        <v>49</v>
      </c>
      <c r="K6" s="30">
        <v>45047</v>
      </c>
      <c r="L6" s="31" t="s">
        <v>34</v>
      </c>
      <c r="M6" s="29" t="s">
        <v>50</v>
      </c>
      <c r="N6" s="29" t="s">
        <v>44</v>
      </c>
      <c r="O6" s="8">
        <v>1</v>
      </c>
      <c r="P6" s="8">
        <v>165</v>
      </c>
      <c r="Q6" s="8">
        <v>726</v>
      </c>
      <c r="R6" s="8" t="s">
        <v>45</v>
      </c>
      <c r="S6" s="49" t="s">
        <v>38</v>
      </c>
      <c r="T6" s="8" t="s">
        <v>39</v>
      </c>
      <c r="U6" s="10"/>
    </row>
    <row r="7" s="3" customFormat="1" ht="125" customHeight="1" spans="1:21">
      <c r="A7" s="8">
        <v>4</v>
      </c>
      <c r="B7" s="8" t="s">
        <v>51</v>
      </c>
      <c r="C7" s="8" t="s">
        <v>27</v>
      </c>
      <c r="D7" s="8" t="s">
        <v>28</v>
      </c>
      <c r="E7" s="9" t="s">
        <v>29</v>
      </c>
      <c r="F7" s="8">
        <v>92</v>
      </c>
      <c r="G7" s="10" t="s">
        <v>30</v>
      </c>
      <c r="H7" s="8" t="s">
        <v>52</v>
      </c>
      <c r="I7" s="8" t="s">
        <v>53</v>
      </c>
      <c r="J7" s="29" t="s">
        <v>54</v>
      </c>
      <c r="K7" s="30">
        <v>45047</v>
      </c>
      <c r="L7" s="31" t="s">
        <v>34</v>
      </c>
      <c r="M7" s="29" t="s">
        <v>55</v>
      </c>
      <c r="N7" s="29" t="s">
        <v>56</v>
      </c>
      <c r="O7" s="8">
        <v>2</v>
      </c>
      <c r="P7" s="8">
        <v>226</v>
      </c>
      <c r="Q7" s="8">
        <v>933</v>
      </c>
      <c r="R7" s="8" t="s">
        <v>57</v>
      </c>
      <c r="S7" s="49" t="s">
        <v>38</v>
      </c>
      <c r="T7" s="8" t="s">
        <v>39</v>
      </c>
      <c r="U7" s="10"/>
    </row>
    <row r="8" s="3" customFormat="1" ht="125" customHeight="1" spans="1:21">
      <c r="A8" s="8">
        <v>5</v>
      </c>
      <c r="B8" s="8" t="s">
        <v>58</v>
      </c>
      <c r="C8" s="8" t="s">
        <v>27</v>
      </c>
      <c r="D8" s="8" t="s">
        <v>28</v>
      </c>
      <c r="E8" s="9" t="s">
        <v>29</v>
      </c>
      <c r="F8" s="8">
        <v>78</v>
      </c>
      <c r="G8" s="10" t="s">
        <v>30</v>
      </c>
      <c r="H8" s="8" t="s">
        <v>59</v>
      </c>
      <c r="I8" s="8" t="s">
        <v>60</v>
      </c>
      <c r="J8" s="29" t="s">
        <v>61</v>
      </c>
      <c r="K8" s="30">
        <v>45047</v>
      </c>
      <c r="L8" s="31" t="s">
        <v>34</v>
      </c>
      <c r="M8" s="29" t="s">
        <v>62</v>
      </c>
      <c r="N8" s="29" t="s">
        <v>63</v>
      </c>
      <c r="O8" s="8">
        <v>1</v>
      </c>
      <c r="P8" s="8">
        <v>156</v>
      </c>
      <c r="Q8" s="8">
        <v>707</v>
      </c>
      <c r="R8" s="8" t="s">
        <v>64</v>
      </c>
      <c r="S8" s="49" t="s">
        <v>38</v>
      </c>
      <c r="T8" s="8" t="s">
        <v>39</v>
      </c>
      <c r="U8" s="10"/>
    </row>
    <row r="9" s="3" customFormat="1" ht="90" customHeight="1" spans="1:21">
      <c r="A9" s="8">
        <v>6</v>
      </c>
      <c r="B9" s="8" t="s">
        <v>65</v>
      </c>
      <c r="C9" s="8" t="s">
        <v>27</v>
      </c>
      <c r="D9" s="8" t="s">
        <v>28</v>
      </c>
      <c r="E9" s="9" t="s">
        <v>29</v>
      </c>
      <c r="F9" s="8">
        <v>40</v>
      </c>
      <c r="G9" s="10" t="s">
        <v>30</v>
      </c>
      <c r="H9" s="8" t="s">
        <v>47</v>
      </c>
      <c r="I9" s="8" t="s">
        <v>66</v>
      </c>
      <c r="J9" s="29" t="s">
        <v>67</v>
      </c>
      <c r="K9" s="30">
        <v>45047</v>
      </c>
      <c r="L9" s="31" t="s">
        <v>34</v>
      </c>
      <c r="M9" s="29" t="s">
        <v>68</v>
      </c>
      <c r="N9" s="29" t="s">
        <v>69</v>
      </c>
      <c r="O9" s="8">
        <v>2</v>
      </c>
      <c r="P9" s="8">
        <v>166</v>
      </c>
      <c r="Q9" s="8">
        <v>750</v>
      </c>
      <c r="R9" s="8" t="s">
        <v>70</v>
      </c>
      <c r="S9" s="49" t="s">
        <v>38</v>
      </c>
      <c r="T9" s="8" t="s">
        <v>39</v>
      </c>
      <c r="U9" s="50"/>
    </row>
    <row r="10" s="3" customFormat="1" ht="40" customHeight="1" spans="1:21">
      <c r="A10" s="11"/>
      <c r="B10" s="12" t="s">
        <v>71</v>
      </c>
      <c r="C10" s="13"/>
      <c r="D10" s="13"/>
      <c r="E10" s="14"/>
      <c r="F10" s="15">
        <f>SUM(F4:F9)</f>
        <v>400</v>
      </c>
      <c r="G10" s="11"/>
      <c r="H10" s="11"/>
      <c r="I10" s="11"/>
      <c r="J10" s="11"/>
      <c r="K10" s="33"/>
      <c r="L10" s="34"/>
      <c r="M10" s="11"/>
      <c r="N10" s="11"/>
      <c r="O10" s="11"/>
      <c r="P10" s="11"/>
      <c r="Q10" s="11"/>
      <c r="R10" s="11"/>
      <c r="S10" s="51"/>
      <c r="T10" s="11"/>
      <c r="U10" s="23"/>
    </row>
    <row r="11" s="3" customFormat="1" ht="207" customHeight="1" spans="1:21">
      <c r="A11" s="16">
        <v>1</v>
      </c>
      <c r="B11" s="17" t="s">
        <v>72</v>
      </c>
      <c r="C11" s="16" t="s">
        <v>73</v>
      </c>
      <c r="D11" s="16" t="s">
        <v>74</v>
      </c>
      <c r="E11" s="16" t="s">
        <v>29</v>
      </c>
      <c r="F11" s="17">
        <v>90</v>
      </c>
      <c r="G11" s="10" t="s">
        <v>30</v>
      </c>
      <c r="H11" s="16" t="s">
        <v>75</v>
      </c>
      <c r="I11" s="16" t="s">
        <v>76</v>
      </c>
      <c r="J11" s="17" t="s">
        <v>77</v>
      </c>
      <c r="K11" s="30">
        <v>45047</v>
      </c>
      <c r="L11" s="31" t="s">
        <v>34</v>
      </c>
      <c r="M11" s="17" t="s">
        <v>78</v>
      </c>
      <c r="N11" s="16" t="s">
        <v>79</v>
      </c>
      <c r="O11" s="16">
        <v>1</v>
      </c>
      <c r="P11" s="16">
        <v>63</v>
      </c>
      <c r="Q11" s="16">
        <v>385</v>
      </c>
      <c r="R11" s="16" t="s">
        <v>80</v>
      </c>
      <c r="S11" s="51" t="s">
        <v>38</v>
      </c>
      <c r="T11" s="16" t="s">
        <v>81</v>
      </c>
      <c r="U11" s="7"/>
    </row>
    <row r="12" s="3" customFormat="1" ht="107" customHeight="1" spans="1:21">
      <c r="A12" s="16">
        <v>2</v>
      </c>
      <c r="B12" s="17" t="s">
        <v>82</v>
      </c>
      <c r="C12" s="16" t="s">
        <v>73</v>
      </c>
      <c r="D12" s="16" t="s">
        <v>74</v>
      </c>
      <c r="E12" s="16" t="s">
        <v>29</v>
      </c>
      <c r="F12" s="17">
        <v>30</v>
      </c>
      <c r="G12" s="10" t="s">
        <v>30</v>
      </c>
      <c r="H12" s="16" t="s">
        <v>83</v>
      </c>
      <c r="I12" s="16" t="s">
        <v>84</v>
      </c>
      <c r="J12" s="17" t="s">
        <v>85</v>
      </c>
      <c r="K12" s="30">
        <v>45047</v>
      </c>
      <c r="L12" s="31" t="s">
        <v>34</v>
      </c>
      <c r="M12" s="17" t="s">
        <v>86</v>
      </c>
      <c r="N12" s="16" t="s">
        <v>87</v>
      </c>
      <c r="O12" s="16">
        <v>1</v>
      </c>
      <c r="P12" s="16">
        <v>15</v>
      </c>
      <c r="Q12" s="16">
        <v>101</v>
      </c>
      <c r="R12" s="16" t="s">
        <v>88</v>
      </c>
      <c r="S12" s="51" t="s">
        <v>38</v>
      </c>
      <c r="T12" s="16" t="s">
        <v>81</v>
      </c>
      <c r="U12" s="7"/>
    </row>
    <row r="13" s="3" customFormat="1" ht="105" customHeight="1" spans="1:21">
      <c r="A13" s="16">
        <v>3</v>
      </c>
      <c r="B13" s="17" t="s">
        <v>89</v>
      </c>
      <c r="C13" s="16" t="s">
        <v>73</v>
      </c>
      <c r="D13" s="16" t="s">
        <v>74</v>
      </c>
      <c r="E13" s="16" t="s">
        <v>29</v>
      </c>
      <c r="F13" s="17">
        <v>26</v>
      </c>
      <c r="G13" s="10" t="s">
        <v>30</v>
      </c>
      <c r="H13" s="16" t="s">
        <v>90</v>
      </c>
      <c r="I13" s="16" t="s">
        <v>91</v>
      </c>
      <c r="J13" s="17" t="s">
        <v>92</v>
      </c>
      <c r="K13" s="30">
        <v>45047</v>
      </c>
      <c r="L13" s="31" t="s">
        <v>34</v>
      </c>
      <c r="M13" s="17" t="s">
        <v>93</v>
      </c>
      <c r="N13" s="16" t="s">
        <v>94</v>
      </c>
      <c r="O13" s="16">
        <v>1</v>
      </c>
      <c r="P13" s="16">
        <v>18</v>
      </c>
      <c r="Q13" s="16">
        <v>92</v>
      </c>
      <c r="R13" s="16" t="s">
        <v>95</v>
      </c>
      <c r="S13" s="51" t="s">
        <v>38</v>
      </c>
      <c r="T13" s="16" t="s">
        <v>81</v>
      </c>
      <c r="U13" s="7"/>
    </row>
    <row r="14" s="3" customFormat="1" ht="105" customHeight="1" spans="1:21">
      <c r="A14" s="16">
        <v>4</v>
      </c>
      <c r="B14" s="17" t="s">
        <v>96</v>
      </c>
      <c r="C14" s="16" t="s">
        <v>73</v>
      </c>
      <c r="D14" s="16" t="s">
        <v>74</v>
      </c>
      <c r="E14" s="16" t="s">
        <v>29</v>
      </c>
      <c r="F14" s="17">
        <v>35</v>
      </c>
      <c r="G14" s="10" t="s">
        <v>30</v>
      </c>
      <c r="H14" s="16" t="s">
        <v>97</v>
      </c>
      <c r="I14" s="16" t="s">
        <v>98</v>
      </c>
      <c r="J14" s="17" t="s">
        <v>99</v>
      </c>
      <c r="K14" s="30">
        <v>45047</v>
      </c>
      <c r="L14" s="31" t="s">
        <v>34</v>
      </c>
      <c r="M14" s="17" t="s">
        <v>100</v>
      </c>
      <c r="N14" s="16" t="s">
        <v>101</v>
      </c>
      <c r="O14" s="16">
        <v>1</v>
      </c>
      <c r="P14" s="16">
        <v>22</v>
      </c>
      <c r="Q14" s="16">
        <v>131</v>
      </c>
      <c r="R14" s="16" t="s">
        <v>102</v>
      </c>
      <c r="S14" s="51" t="s">
        <v>38</v>
      </c>
      <c r="T14" s="16" t="s">
        <v>81</v>
      </c>
      <c r="U14" s="7"/>
    </row>
    <row r="15" s="3" customFormat="1" ht="109" customHeight="1" spans="1:21">
      <c r="A15" s="16">
        <v>5</v>
      </c>
      <c r="B15" s="17" t="s">
        <v>103</v>
      </c>
      <c r="C15" s="16" t="s">
        <v>73</v>
      </c>
      <c r="D15" s="16" t="s">
        <v>74</v>
      </c>
      <c r="E15" s="16" t="s">
        <v>29</v>
      </c>
      <c r="F15" s="17">
        <v>19</v>
      </c>
      <c r="G15" s="10" t="s">
        <v>30</v>
      </c>
      <c r="H15" s="16" t="s">
        <v>104</v>
      </c>
      <c r="I15" s="16" t="s">
        <v>105</v>
      </c>
      <c r="J15" s="17" t="s">
        <v>106</v>
      </c>
      <c r="K15" s="30">
        <v>45047</v>
      </c>
      <c r="L15" s="31" t="s">
        <v>34</v>
      </c>
      <c r="M15" s="17" t="s">
        <v>107</v>
      </c>
      <c r="N15" s="16" t="s">
        <v>108</v>
      </c>
      <c r="O15" s="16">
        <v>1</v>
      </c>
      <c r="P15" s="16">
        <v>76</v>
      </c>
      <c r="Q15" s="16">
        <v>452</v>
      </c>
      <c r="R15" s="16" t="s">
        <v>109</v>
      </c>
      <c r="S15" s="51" t="s">
        <v>38</v>
      </c>
      <c r="T15" s="16" t="s">
        <v>81</v>
      </c>
      <c r="U15" s="7"/>
    </row>
    <row r="16" s="3" customFormat="1" ht="41" customHeight="1" spans="1:21">
      <c r="A16" s="16"/>
      <c r="B16" s="18" t="s">
        <v>110</v>
      </c>
      <c r="C16" s="19"/>
      <c r="D16" s="19"/>
      <c r="E16" s="20"/>
      <c r="F16" s="7">
        <v>200</v>
      </c>
      <c r="G16" s="16"/>
      <c r="H16" s="16"/>
      <c r="I16" s="16"/>
      <c r="J16" s="16"/>
      <c r="K16" s="35"/>
      <c r="L16" s="36"/>
      <c r="M16" s="16"/>
      <c r="N16" s="16"/>
      <c r="O16" s="16"/>
      <c r="P16" s="16"/>
      <c r="Q16" s="16"/>
      <c r="R16" s="16"/>
      <c r="S16" s="52"/>
      <c r="T16" s="16"/>
      <c r="U16" s="23"/>
    </row>
    <row r="17" s="3" customFormat="1" ht="79" customHeight="1" spans="1:21">
      <c r="A17" s="17">
        <v>1</v>
      </c>
      <c r="B17" s="21" t="s">
        <v>111</v>
      </c>
      <c r="C17" s="21" t="s">
        <v>112</v>
      </c>
      <c r="D17" s="21" t="s">
        <v>113</v>
      </c>
      <c r="E17" s="21" t="s">
        <v>114</v>
      </c>
      <c r="F17" s="21">
        <v>30</v>
      </c>
      <c r="G17" s="10" t="s">
        <v>30</v>
      </c>
      <c r="H17" s="21" t="s">
        <v>115</v>
      </c>
      <c r="I17" s="21" t="s">
        <v>116</v>
      </c>
      <c r="J17" s="17" t="s">
        <v>117</v>
      </c>
      <c r="K17" s="30">
        <v>45047</v>
      </c>
      <c r="L17" s="31" t="s">
        <v>34</v>
      </c>
      <c r="M17" s="21" t="s">
        <v>118</v>
      </c>
      <c r="N17" s="21" t="s">
        <v>119</v>
      </c>
      <c r="O17" s="17">
        <v>1</v>
      </c>
      <c r="P17" s="17">
        <v>93</v>
      </c>
      <c r="Q17" s="17">
        <v>392</v>
      </c>
      <c r="R17" s="17" t="s">
        <v>120</v>
      </c>
      <c r="S17" s="51" t="s">
        <v>38</v>
      </c>
      <c r="T17" s="17" t="s">
        <v>121</v>
      </c>
      <c r="U17" s="7"/>
    </row>
    <row r="18" s="3" customFormat="1" ht="88" customHeight="1" spans="1:21">
      <c r="A18" s="17">
        <v>2</v>
      </c>
      <c r="B18" s="21" t="s">
        <v>122</v>
      </c>
      <c r="C18" s="21" t="s">
        <v>112</v>
      </c>
      <c r="D18" s="21" t="s">
        <v>113</v>
      </c>
      <c r="E18" s="21" t="s">
        <v>114</v>
      </c>
      <c r="F18" s="21">
        <v>12</v>
      </c>
      <c r="G18" s="10" t="s">
        <v>30</v>
      </c>
      <c r="H18" s="21" t="s">
        <v>41</v>
      </c>
      <c r="I18" s="21">
        <v>600</v>
      </c>
      <c r="J18" s="21" t="s">
        <v>123</v>
      </c>
      <c r="K18" s="30">
        <v>45047</v>
      </c>
      <c r="L18" s="31" t="s">
        <v>34</v>
      </c>
      <c r="M18" s="21" t="s">
        <v>124</v>
      </c>
      <c r="N18" s="21" t="s">
        <v>125</v>
      </c>
      <c r="O18" s="17">
        <v>1</v>
      </c>
      <c r="P18" s="17">
        <v>46</v>
      </c>
      <c r="Q18" s="17">
        <v>205</v>
      </c>
      <c r="R18" s="17" t="s">
        <v>126</v>
      </c>
      <c r="S18" s="51" t="s">
        <v>38</v>
      </c>
      <c r="T18" s="17" t="s">
        <v>121</v>
      </c>
      <c r="U18" s="7"/>
    </row>
    <row r="19" s="3" customFormat="1" ht="97" customHeight="1" spans="1:21">
      <c r="A19" s="17">
        <v>3</v>
      </c>
      <c r="B19" s="21" t="s">
        <v>127</v>
      </c>
      <c r="C19" s="21" t="s">
        <v>112</v>
      </c>
      <c r="D19" s="21" t="s">
        <v>113</v>
      </c>
      <c r="E19" s="21" t="s">
        <v>114</v>
      </c>
      <c r="F19" s="21">
        <v>159</v>
      </c>
      <c r="G19" s="10" t="s">
        <v>30</v>
      </c>
      <c r="H19" s="21" t="s">
        <v>128</v>
      </c>
      <c r="I19" s="21" t="s">
        <v>129</v>
      </c>
      <c r="J19" s="21" t="s">
        <v>130</v>
      </c>
      <c r="K19" s="30">
        <v>45047</v>
      </c>
      <c r="L19" s="31" t="s">
        <v>34</v>
      </c>
      <c r="M19" s="21" t="s">
        <v>131</v>
      </c>
      <c r="N19" s="21" t="s">
        <v>132</v>
      </c>
      <c r="O19" s="17">
        <v>1</v>
      </c>
      <c r="P19" s="17">
        <v>64</v>
      </c>
      <c r="Q19" s="17">
        <v>254</v>
      </c>
      <c r="R19" s="17" t="s">
        <v>133</v>
      </c>
      <c r="S19" s="51" t="s">
        <v>38</v>
      </c>
      <c r="T19" s="17" t="s">
        <v>121</v>
      </c>
      <c r="U19" s="53"/>
    </row>
    <row r="20" s="3" customFormat="1" ht="85" customHeight="1" spans="1:21">
      <c r="A20" s="17">
        <v>4</v>
      </c>
      <c r="B20" s="21" t="s">
        <v>134</v>
      </c>
      <c r="C20" s="21" t="s">
        <v>112</v>
      </c>
      <c r="D20" s="21" t="s">
        <v>113</v>
      </c>
      <c r="E20" s="21" t="s">
        <v>114</v>
      </c>
      <c r="F20" s="21">
        <v>20</v>
      </c>
      <c r="G20" s="10" t="s">
        <v>30</v>
      </c>
      <c r="H20" s="21" t="s">
        <v>135</v>
      </c>
      <c r="I20" s="21" t="s">
        <v>136</v>
      </c>
      <c r="J20" s="21" t="s">
        <v>137</v>
      </c>
      <c r="K20" s="30">
        <v>45047</v>
      </c>
      <c r="L20" s="31" t="s">
        <v>34</v>
      </c>
      <c r="M20" s="21" t="s">
        <v>138</v>
      </c>
      <c r="N20" s="21" t="s">
        <v>139</v>
      </c>
      <c r="O20" s="17">
        <v>1</v>
      </c>
      <c r="P20" s="17">
        <v>72</v>
      </c>
      <c r="Q20" s="17">
        <v>306</v>
      </c>
      <c r="R20" s="17" t="s">
        <v>140</v>
      </c>
      <c r="S20" s="51" t="s">
        <v>38</v>
      </c>
      <c r="T20" s="17" t="s">
        <v>121</v>
      </c>
      <c r="U20" s="53"/>
    </row>
    <row r="21" s="3" customFormat="1" ht="58" customHeight="1" spans="1:21">
      <c r="A21" s="17">
        <v>5</v>
      </c>
      <c r="B21" s="21" t="s">
        <v>141</v>
      </c>
      <c r="C21" s="21" t="s">
        <v>112</v>
      </c>
      <c r="D21" s="21" t="s">
        <v>113</v>
      </c>
      <c r="E21" s="21" t="s">
        <v>114</v>
      </c>
      <c r="F21" s="21">
        <v>21</v>
      </c>
      <c r="G21" s="10" t="s">
        <v>30</v>
      </c>
      <c r="H21" s="21" t="s">
        <v>142</v>
      </c>
      <c r="I21" s="21">
        <v>70</v>
      </c>
      <c r="J21" s="21" t="s">
        <v>143</v>
      </c>
      <c r="K21" s="30">
        <v>45047</v>
      </c>
      <c r="L21" s="31" t="s">
        <v>34</v>
      </c>
      <c r="M21" s="21" t="s">
        <v>144</v>
      </c>
      <c r="N21" s="21" t="s">
        <v>132</v>
      </c>
      <c r="O21" s="17">
        <v>1</v>
      </c>
      <c r="P21" s="17">
        <v>64</v>
      </c>
      <c r="Q21" s="17">
        <v>254</v>
      </c>
      <c r="R21" s="17" t="s">
        <v>133</v>
      </c>
      <c r="S21" s="51" t="s">
        <v>38</v>
      </c>
      <c r="T21" s="17" t="s">
        <v>121</v>
      </c>
      <c r="U21" s="7"/>
    </row>
    <row r="22" s="3" customFormat="1" ht="85" customHeight="1" spans="1:21">
      <c r="A22" s="17">
        <v>6</v>
      </c>
      <c r="B22" s="21" t="s">
        <v>145</v>
      </c>
      <c r="C22" s="21" t="s">
        <v>112</v>
      </c>
      <c r="D22" s="21" t="s">
        <v>113</v>
      </c>
      <c r="E22" s="21" t="s">
        <v>114</v>
      </c>
      <c r="F22" s="21">
        <v>79.5</v>
      </c>
      <c r="G22" s="10" t="s">
        <v>30</v>
      </c>
      <c r="H22" s="21" t="s">
        <v>41</v>
      </c>
      <c r="I22" s="21" t="s">
        <v>146</v>
      </c>
      <c r="J22" s="21" t="s">
        <v>147</v>
      </c>
      <c r="K22" s="30">
        <v>45047</v>
      </c>
      <c r="L22" s="31" t="s">
        <v>34</v>
      </c>
      <c r="M22" s="21" t="s">
        <v>148</v>
      </c>
      <c r="N22" s="21" t="s">
        <v>149</v>
      </c>
      <c r="O22" s="17">
        <v>1</v>
      </c>
      <c r="P22" s="17">
        <v>136</v>
      </c>
      <c r="Q22" s="17">
        <v>572</v>
      </c>
      <c r="R22" s="17" t="s">
        <v>150</v>
      </c>
      <c r="S22" s="51" t="s">
        <v>38</v>
      </c>
      <c r="T22" s="17" t="s">
        <v>121</v>
      </c>
      <c r="U22" s="7"/>
    </row>
    <row r="23" s="3" customFormat="1" ht="95" customHeight="1" spans="1:21">
      <c r="A23" s="17">
        <v>7</v>
      </c>
      <c r="B23" s="21" t="s">
        <v>151</v>
      </c>
      <c r="C23" s="21" t="s">
        <v>112</v>
      </c>
      <c r="D23" s="21" t="s">
        <v>113</v>
      </c>
      <c r="E23" s="21" t="s">
        <v>114</v>
      </c>
      <c r="F23" s="21">
        <v>58.5</v>
      </c>
      <c r="G23" s="10" t="s">
        <v>30</v>
      </c>
      <c r="H23" s="21" t="s">
        <v>41</v>
      </c>
      <c r="I23" s="21">
        <v>1000</v>
      </c>
      <c r="J23" s="21" t="s">
        <v>152</v>
      </c>
      <c r="K23" s="30">
        <v>45047</v>
      </c>
      <c r="L23" s="31" t="s">
        <v>34</v>
      </c>
      <c r="M23" s="21" t="s">
        <v>153</v>
      </c>
      <c r="N23" s="21" t="s">
        <v>154</v>
      </c>
      <c r="O23" s="17">
        <v>1</v>
      </c>
      <c r="P23" s="17">
        <v>33</v>
      </c>
      <c r="Q23" s="17">
        <v>131</v>
      </c>
      <c r="R23" s="17" t="s">
        <v>155</v>
      </c>
      <c r="S23" s="51" t="s">
        <v>38</v>
      </c>
      <c r="T23" s="17" t="s">
        <v>121</v>
      </c>
      <c r="U23" s="7"/>
    </row>
    <row r="24" s="3" customFormat="1" ht="112" customHeight="1" spans="1:21">
      <c r="A24" s="17">
        <v>8</v>
      </c>
      <c r="B24" s="21" t="s">
        <v>156</v>
      </c>
      <c r="C24" s="21" t="s">
        <v>112</v>
      </c>
      <c r="D24" s="21" t="s">
        <v>113</v>
      </c>
      <c r="E24" s="21" t="s">
        <v>114</v>
      </c>
      <c r="F24" s="21">
        <v>20</v>
      </c>
      <c r="G24" s="10" t="s">
        <v>30</v>
      </c>
      <c r="H24" s="21" t="s">
        <v>157</v>
      </c>
      <c r="I24" s="21">
        <v>1</v>
      </c>
      <c r="J24" s="21" t="s">
        <v>158</v>
      </c>
      <c r="K24" s="30">
        <v>45047</v>
      </c>
      <c r="L24" s="31" t="s">
        <v>34</v>
      </c>
      <c r="M24" s="21" t="s">
        <v>159</v>
      </c>
      <c r="N24" s="21" t="s">
        <v>160</v>
      </c>
      <c r="O24" s="17">
        <v>1</v>
      </c>
      <c r="P24" s="17">
        <v>26</v>
      </c>
      <c r="Q24" s="17">
        <v>94</v>
      </c>
      <c r="R24" s="17" t="s">
        <v>161</v>
      </c>
      <c r="S24" s="51" t="s">
        <v>38</v>
      </c>
      <c r="T24" s="17" t="s">
        <v>121</v>
      </c>
      <c r="U24" s="7"/>
    </row>
    <row r="25" s="3" customFormat="1" ht="41" customHeight="1" spans="1:21">
      <c r="A25" s="17"/>
      <c r="B25" s="18" t="s">
        <v>162</v>
      </c>
      <c r="C25" s="19"/>
      <c r="D25" s="19"/>
      <c r="E25" s="20"/>
      <c r="F25" s="7">
        <f>SUM(F17:F24)</f>
        <v>400</v>
      </c>
      <c r="G25" s="16"/>
      <c r="H25" s="16"/>
      <c r="I25" s="16"/>
      <c r="J25" s="16"/>
      <c r="K25" s="35"/>
      <c r="L25" s="36"/>
      <c r="M25" s="16"/>
      <c r="N25" s="16"/>
      <c r="O25" s="16"/>
      <c r="P25" s="16"/>
      <c r="Q25" s="16"/>
      <c r="R25" s="16"/>
      <c r="S25" s="52"/>
      <c r="T25" s="16"/>
      <c r="U25" s="23"/>
    </row>
    <row r="26" s="3" customFormat="1" ht="134" customHeight="1" spans="1:21">
      <c r="A26" s="16">
        <v>1</v>
      </c>
      <c r="B26" s="16" t="s">
        <v>163</v>
      </c>
      <c r="C26" s="16" t="s">
        <v>164</v>
      </c>
      <c r="D26" s="16" t="s">
        <v>165</v>
      </c>
      <c r="E26" s="22" t="s">
        <v>166</v>
      </c>
      <c r="F26" s="16">
        <v>145</v>
      </c>
      <c r="G26" s="10" t="s">
        <v>30</v>
      </c>
      <c r="H26" s="16" t="s">
        <v>167</v>
      </c>
      <c r="I26" s="16" t="s">
        <v>168</v>
      </c>
      <c r="J26" s="16" t="s">
        <v>169</v>
      </c>
      <c r="K26" s="30">
        <v>45047</v>
      </c>
      <c r="L26" s="31" t="s">
        <v>34</v>
      </c>
      <c r="M26" s="16" t="s">
        <v>170</v>
      </c>
      <c r="N26" s="16" t="s">
        <v>171</v>
      </c>
      <c r="O26" s="16">
        <v>1</v>
      </c>
      <c r="P26" s="16">
        <v>296</v>
      </c>
      <c r="Q26" s="16">
        <v>1252</v>
      </c>
      <c r="R26" s="16" t="s">
        <v>172</v>
      </c>
      <c r="S26" s="16" t="s">
        <v>38</v>
      </c>
      <c r="T26" s="16" t="s">
        <v>173</v>
      </c>
      <c r="U26" s="23"/>
    </row>
    <row r="27" s="3" customFormat="1" ht="92" customHeight="1" spans="1:21">
      <c r="A27" s="16">
        <v>2</v>
      </c>
      <c r="B27" s="16" t="s">
        <v>174</v>
      </c>
      <c r="C27" s="16" t="s">
        <v>164</v>
      </c>
      <c r="D27" s="16" t="s">
        <v>175</v>
      </c>
      <c r="E27" s="22" t="s">
        <v>166</v>
      </c>
      <c r="F27" s="22">
        <v>38</v>
      </c>
      <c r="G27" s="10" t="s">
        <v>30</v>
      </c>
      <c r="H27" s="16" t="s">
        <v>176</v>
      </c>
      <c r="I27" s="16" t="s">
        <v>177</v>
      </c>
      <c r="J27" s="16" t="s">
        <v>178</v>
      </c>
      <c r="K27" s="30">
        <v>45047</v>
      </c>
      <c r="L27" s="31" t="s">
        <v>34</v>
      </c>
      <c r="M27" s="16" t="s">
        <v>179</v>
      </c>
      <c r="N27" s="16" t="s">
        <v>180</v>
      </c>
      <c r="O27" s="16">
        <v>1</v>
      </c>
      <c r="P27" s="16">
        <v>152</v>
      </c>
      <c r="Q27" s="16">
        <v>629</v>
      </c>
      <c r="R27" s="16" t="s">
        <v>181</v>
      </c>
      <c r="S27" s="16" t="s">
        <v>38</v>
      </c>
      <c r="T27" s="16" t="s">
        <v>173</v>
      </c>
      <c r="U27" s="23"/>
    </row>
    <row r="28" s="3" customFormat="1" ht="101" customHeight="1" spans="1:21">
      <c r="A28" s="16">
        <v>3</v>
      </c>
      <c r="B28" s="16" t="s">
        <v>182</v>
      </c>
      <c r="C28" s="16" t="s">
        <v>164</v>
      </c>
      <c r="D28" s="16" t="s">
        <v>183</v>
      </c>
      <c r="E28" s="22" t="s">
        <v>166</v>
      </c>
      <c r="F28" s="22">
        <v>45</v>
      </c>
      <c r="G28" s="10" t="s">
        <v>30</v>
      </c>
      <c r="H28" s="16" t="s">
        <v>184</v>
      </c>
      <c r="I28" s="16">
        <v>1.89</v>
      </c>
      <c r="J28" s="16" t="s">
        <v>185</v>
      </c>
      <c r="K28" s="30">
        <v>45047</v>
      </c>
      <c r="L28" s="31" t="s">
        <v>34</v>
      </c>
      <c r="M28" s="16" t="s">
        <v>186</v>
      </c>
      <c r="N28" s="16" t="s">
        <v>187</v>
      </c>
      <c r="O28" s="16">
        <v>1</v>
      </c>
      <c r="P28" s="16">
        <v>26</v>
      </c>
      <c r="Q28" s="16">
        <v>124</v>
      </c>
      <c r="R28" s="16" t="s">
        <v>188</v>
      </c>
      <c r="S28" s="16" t="s">
        <v>38</v>
      </c>
      <c r="T28" s="16" t="s">
        <v>173</v>
      </c>
      <c r="U28" s="23"/>
    </row>
    <row r="29" s="3" customFormat="1" ht="102" customHeight="1" spans="1:21">
      <c r="A29" s="16">
        <v>4</v>
      </c>
      <c r="B29" s="16" t="s">
        <v>189</v>
      </c>
      <c r="C29" s="16" t="s">
        <v>164</v>
      </c>
      <c r="D29" s="16" t="s">
        <v>165</v>
      </c>
      <c r="E29" s="22" t="s">
        <v>166</v>
      </c>
      <c r="F29" s="22">
        <v>30</v>
      </c>
      <c r="G29" s="10" t="s">
        <v>30</v>
      </c>
      <c r="H29" s="16" t="s">
        <v>190</v>
      </c>
      <c r="I29" s="16" t="s">
        <v>191</v>
      </c>
      <c r="J29" s="16" t="s">
        <v>192</v>
      </c>
      <c r="K29" s="30">
        <v>45047</v>
      </c>
      <c r="L29" s="31" t="s">
        <v>34</v>
      </c>
      <c r="M29" s="16" t="s">
        <v>193</v>
      </c>
      <c r="N29" s="16" t="s">
        <v>194</v>
      </c>
      <c r="O29" s="16">
        <v>1</v>
      </c>
      <c r="P29" s="16">
        <v>50</v>
      </c>
      <c r="Q29" s="16">
        <v>212</v>
      </c>
      <c r="R29" s="16" t="s">
        <v>195</v>
      </c>
      <c r="S29" s="16" t="s">
        <v>38</v>
      </c>
      <c r="T29" s="16" t="s">
        <v>173</v>
      </c>
      <c r="U29" s="23"/>
    </row>
    <row r="30" s="3" customFormat="1" ht="101" customHeight="1" spans="1:21">
      <c r="A30" s="16">
        <v>5</v>
      </c>
      <c r="B30" s="16" t="s">
        <v>196</v>
      </c>
      <c r="C30" s="16" t="s">
        <v>164</v>
      </c>
      <c r="D30" s="16" t="s">
        <v>183</v>
      </c>
      <c r="E30" s="22" t="s">
        <v>166</v>
      </c>
      <c r="F30" s="22">
        <v>42</v>
      </c>
      <c r="G30" s="10" t="s">
        <v>30</v>
      </c>
      <c r="H30" s="16" t="s">
        <v>197</v>
      </c>
      <c r="I30" s="16" t="s">
        <v>198</v>
      </c>
      <c r="J30" s="16" t="s">
        <v>199</v>
      </c>
      <c r="K30" s="30">
        <v>45047</v>
      </c>
      <c r="L30" s="31" t="s">
        <v>34</v>
      </c>
      <c r="M30" s="16" t="s">
        <v>200</v>
      </c>
      <c r="N30" s="16" t="s">
        <v>201</v>
      </c>
      <c r="O30" s="16">
        <v>1</v>
      </c>
      <c r="P30" s="16">
        <v>18</v>
      </c>
      <c r="Q30" s="16">
        <v>83</v>
      </c>
      <c r="R30" s="16" t="s">
        <v>202</v>
      </c>
      <c r="S30" s="16" t="s">
        <v>38</v>
      </c>
      <c r="T30" s="16" t="s">
        <v>173</v>
      </c>
      <c r="U30" s="23"/>
    </row>
    <row r="31" s="3" customFormat="1" ht="39" customHeight="1" spans="1:21">
      <c r="A31" s="23"/>
      <c r="B31" s="18" t="s">
        <v>203</v>
      </c>
      <c r="C31" s="19"/>
      <c r="D31" s="19"/>
      <c r="E31" s="20"/>
      <c r="F31" s="7">
        <f>SUM(F26:F30)</f>
        <v>300</v>
      </c>
      <c r="G31" s="16"/>
      <c r="H31" s="7"/>
      <c r="I31" s="7"/>
      <c r="J31" s="7"/>
      <c r="K31" s="37"/>
      <c r="L31" s="36"/>
      <c r="M31" s="7"/>
      <c r="N31" s="7"/>
      <c r="O31" s="7"/>
      <c r="P31" s="7"/>
      <c r="Q31" s="7"/>
      <c r="R31" s="7"/>
      <c r="S31" s="7"/>
      <c r="T31" s="7"/>
      <c r="U31" s="23"/>
    </row>
    <row r="32" s="3" customFormat="1" ht="133" customHeight="1" spans="1:21">
      <c r="A32" s="16">
        <v>1</v>
      </c>
      <c r="B32" s="24" t="s">
        <v>204</v>
      </c>
      <c r="C32" s="16" t="s">
        <v>205</v>
      </c>
      <c r="D32" s="16" t="s">
        <v>206</v>
      </c>
      <c r="E32" s="22" t="s">
        <v>166</v>
      </c>
      <c r="F32" s="24">
        <v>50</v>
      </c>
      <c r="G32" s="10" t="s">
        <v>30</v>
      </c>
      <c r="H32" s="16" t="s">
        <v>207</v>
      </c>
      <c r="I32" s="16" t="s">
        <v>208</v>
      </c>
      <c r="J32" s="16" t="s">
        <v>209</v>
      </c>
      <c r="K32" s="35">
        <v>45170</v>
      </c>
      <c r="L32" s="36" t="s">
        <v>34</v>
      </c>
      <c r="M32" s="24" t="s">
        <v>210</v>
      </c>
      <c r="N32" s="16" t="s">
        <v>211</v>
      </c>
      <c r="O32" s="24">
        <v>1</v>
      </c>
      <c r="P32" s="38">
        <v>116</v>
      </c>
      <c r="Q32" s="38">
        <v>760</v>
      </c>
      <c r="R32" s="16" t="s">
        <v>212</v>
      </c>
      <c r="S32" s="52" t="s">
        <v>38</v>
      </c>
      <c r="T32" s="16" t="s">
        <v>213</v>
      </c>
      <c r="U32" s="7"/>
    </row>
    <row r="33" s="3" customFormat="1" ht="97" customHeight="1" spans="1:21">
      <c r="A33" s="16">
        <v>2</v>
      </c>
      <c r="B33" s="24" t="s">
        <v>214</v>
      </c>
      <c r="C33" s="16" t="s">
        <v>205</v>
      </c>
      <c r="D33" s="16" t="s">
        <v>206</v>
      </c>
      <c r="E33" s="22" t="s">
        <v>166</v>
      </c>
      <c r="F33" s="24">
        <v>50</v>
      </c>
      <c r="G33" s="10" t="s">
        <v>30</v>
      </c>
      <c r="H33" s="24" t="s">
        <v>215</v>
      </c>
      <c r="I33" s="24" t="s">
        <v>216</v>
      </c>
      <c r="J33" s="16" t="s">
        <v>217</v>
      </c>
      <c r="K33" s="35">
        <v>45078</v>
      </c>
      <c r="L33" s="36" t="s">
        <v>34</v>
      </c>
      <c r="M33" s="24" t="s">
        <v>218</v>
      </c>
      <c r="N33" s="16" t="s">
        <v>219</v>
      </c>
      <c r="O33" s="24">
        <v>1</v>
      </c>
      <c r="P33" s="38">
        <v>15</v>
      </c>
      <c r="Q33" s="38">
        <v>75</v>
      </c>
      <c r="R33" s="16" t="s">
        <v>220</v>
      </c>
      <c r="S33" s="52" t="s">
        <v>38</v>
      </c>
      <c r="T33" s="16" t="s">
        <v>213</v>
      </c>
      <c r="U33" s="7"/>
    </row>
    <row r="34" s="3" customFormat="1" ht="108" customHeight="1" spans="1:21">
      <c r="A34" s="16">
        <v>3</v>
      </c>
      <c r="B34" s="24" t="s">
        <v>221</v>
      </c>
      <c r="C34" s="16" t="s">
        <v>205</v>
      </c>
      <c r="D34" s="16" t="s">
        <v>206</v>
      </c>
      <c r="E34" s="22" t="s">
        <v>166</v>
      </c>
      <c r="F34" s="24">
        <v>59</v>
      </c>
      <c r="G34" s="10" t="s">
        <v>30</v>
      </c>
      <c r="H34" s="16" t="s">
        <v>222</v>
      </c>
      <c r="I34" s="16" t="s">
        <v>223</v>
      </c>
      <c r="J34" s="16" t="s">
        <v>224</v>
      </c>
      <c r="K34" s="35">
        <v>45047</v>
      </c>
      <c r="L34" s="36" t="s">
        <v>34</v>
      </c>
      <c r="M34" s="24" t="s">
        <v>225</v>
      </c>
      <c r="N34" s="16" t="s">
        <v>226</v>
      </c>
      <c r="O34" s="24">
        <v>1</v>
      </c>
      <c r="P34" s="38">
        <v>446</v>
      </c>
      <c r="Q34" s="38">
        <v>2086</v>
      </c>
      <c r="R34" s="16" t="s">
        <v>227</v>
      </c>
      <c r="S34" s="52" t="s">
        <v>38</v>
      </c>
      <c r="T34" s="16" t="s">
        <v>213</v>
      </c>
      <c r="U34" s="7"/>
    </row>
    <row r="35" s="3" customFormat="1" ht="97" customHeight="1" spans="1:21">
      <c r="A35" s="16">
        <v>4</v>
      </c>
      <c r="B35" s="24" t="s">
        <v>228</v>
      </c>
      <c r="C35" s="16" t="s">
        <v>205</v>
      </c>
      <c r="D35" s="16" t="s">
        <v>206</v>
      </c>
      <c r="E35" s="22" t="s">
        <v>166</v>
      </c>
      <c r="F35" s="24">
        <v>41</v>
      </c>
      <c r="G35" s="10" t="s">
        <v>30</v>
      </c>
      <c r="H35" s="24" t="s">
        <v>229</v>
      </c>
      <c r="I35" s="24" t="s">
        <v>230</v>
      </c>
      <c r="J35" s="24" t="s">
        <v>231</v>
      </c>
      <c r="K35" s="35">
        <v>45047</v>
      </c>
      <c r="L35" s="36" t="s">
        <v>34</v>
      </c>
      <c r="M35" s="24" t="s">
        <v>232</v>
      </c>
      <c r="N35" s="16" t="s">
        <v>211</v>
      </c>
      <c r="O35" s="24">
        <v>1</v>
      </c>
      <c r="P35" s="38">
        <v>116</v>
      </c>
      <c r="Q35" s="38">
        <v>760</v>
      </c>
      <c r="R35" s="16" t="s">
        <v>212</v>
      </c>
      <c r="S35" s="52" t="s">
        <v>38</v>
      </c>
      <c r="T35" s="16" t="s">
        <v>213</v>
      </c>
      <c r="U35" s="7"/>
    </row>
    <row r="36" s="3" customFormat="1" ht="43" customHeight="1" spans="1:21">
      <c r="A36" s="7"/>
      <c r="B36" s="18" t="s">
        <v>233</v>
      </c>
      <c r="C36" s="19"/>
      <c r="D36" s="19"/>
      <c r="E36" s="20"/>
      <c r="F36" s="7">
        <f>SUM(F32:F35)</f>
        <v>200</v>
      </c>
      <c r="G36" s="7"/>
      <c r="H36" s="7"/>
      <c r="I36" s="7"/>
      <c r="J36" s="7"/>
      <c r="K36" s="39"/>
      <c r="L36" s="40"/>
      <c r="M36" s="7"/>
      <c r="N36" s="7"/>
      <c r="O36" s="7"/>
      <c r="P36" s="7"/>
      <c r="Q36" s="7"/>
      <c r="R36" s="7"/>
      <c r="S36" s="54"/>
      <c r="T36" s="7"/>
      <c r="U36" s="23"/>
    </row>
    <row r="37" s="3" customFormat="1" ht="43" customHeight="1" spans="1:21">
      <c r="A37" s="7"/>
      <c r="B37" s="18" t="s">
        <v>234</v>
      </c>
      <c r="C37" s="19"/>
      <c r="D37" s="19"/>
      <c r="E37" s="20"/>
      <c r="F37" s="7">
        <f>F36+F31+F25+F16+F10</f>
        <v>1500</v>
      </c>
      <c r="G37" s="7"/>
      <c r="H37" s="7"/>
      <c r="I37" s="7"/>
      <c r="J37" s="7"/>
      <c r="K37" s="39"/>
      <c r="L37" s="40"/>
      <c r="M37" s="7"/>
      <c r="N37" s="7"/>
      <c r="O37" s="7"/>
      <c r="P37" s="7"/>
      <c r="Q37" s="7"/>
      <c r="R37" s="7"/>
      <c r="S37" s="54"/>
      <c r="T37" s="7"/>
      <c r="U37" s="23"/>
    </row>
    <row r="38" ht="48" spans="1:21">
      <c r="A38" s="10">
        <v>1</v>
      </c>
      <c r="B38" s="25" t="s">
        <v>235</v>
      </c>
      <c r="C38" s="25" t="s">
        <v>236</v>
      </c>
      <c r="D38" s="25" t="s">
        <v>237</v>
      </c>
      <c r="E38" s="25" t="s">
        <v>29</v>
      </c>
      <c r="F38" s="25">
        <v>33.7</v>
      </c>
      <c r="G38" s="10" t="s">
        <v>238</v>
      </c>
      <c r="H38" s="25" t="s">
        <v>239</v>
      </c>
      <c r="I38" s="25" t="s">
        <v>240</v>
      </c>
      <c r="J38" s="25" t="s">
        <v>241</v>
      </c>
      <c r="K38" s="30">
        <v>45047</v>
      </c>
      <c r="L38" s="31" t="s">
        <v>34</v>
      </c>
      <c r="M38" s="25" t="s">
        <v>242</v>
      </c>
      <c r="N38" s="25" t="s">
        <v>243</v>
      </c>
      <c r="O38" s="25">
        <v>1</v>
      </c>
      <c r="P38" s="25">
        <v>38</v>
      </c>
      <c r="Q38" s="25">
        <v>152</v>
      </c>
      <c r="R38" s="25" t="s">
        <v>244</v>
      </c>
      <c r="S38" s="49" t="s">
        <v>38</v>
      </c>
      <c r="T38" s="25" t="s">
        <v>245</v>
      </c>
      <c r="U38" s="55"/>
    </row>
    <row r="39" ht="60" spans="1:21">
      <c r="A39" s="10">
        <v>2</v>
      </c>
      <c r="B39" s="25" t="s">
        <v>246</v>
      </c>
      <c r="C39" s="25" t="s">
        <v>247</v>
      </c>
      <c r="D39" s="25" t="s">
        <v>248</v>
      </c>
      <c r="E39" s="8" t="s">
        <v>166</v>
      </c>
      <c r="F39" s="25">
        <v>10</v>
      </c>
      <c r="G39" s="10" t="s">
        <v>238</v>
      </c>
      <c r="H39" s="25" t="s">
        <v>249</v>
      </c>
      <c r="I39" s="25" t="s">
        <v>250</v>
      </c>
      <c r="J39" s="25" t="s">
        <v>251</v>
      </c>
      <c r="K39" s="30">
        <v>45047</v>
      </c>
      <c r="L39" s="31" t="s">
        <v>34</v>
      </c>
      <c r="M39" s="25" t="s">
        <v>252</v>
      </c>
      <c r="N39" s="25" t="s">
        <v>253</v>
      </c>
      <c r="O39" s="25">
        <v>5</v>
      </c>
      <c r="P39" s="25">
        <v>45</v>
      </c>
      <c r="Q39" s="25">
        <v>115</v>
      </c>
      <c r="R39" s="25" t="s">
        <v>254</v>
      </c>
      <c r="S39" s="49" t="s">
        <v>38</v>
      </c>
      <c r="T39" s="25" t="s">
        <v>255</v>
      </c>
      <c r="U39" s="55"/>
    </row>
    <row r="40" ht="154" customHeight="1" spans="1:21">
      <c r="A40" s="10">
        <v>3</v>
      </c>
      <c r="B40" s="8" t="s">
        <v>256</v>
      </c>
      <c r="C40" s="8" t="s">
        <v>164</v>
      </c>
      <c r="D40" s="8" t="s">
        <v>257</v>
      </c>
      <c r="E40" s="8" t="s">
        <v>166</v>
      </c>
      <c r="F40" s="8">
        <v>12.8</v>
      </c>
      <c r="G40" s="10" t="s">
        <v>238</v>
      </c>
      <c r="H40" s="8" t="s">
        <v>258</v>
      </c>
      <c r="I40" s="8" t="s">
        <v>259</v>
      </c>
      <c r="J40" s="8" t="s">
        <v>260</v>
      </c>
      <c r="K40" s="30">
        <v>45047</v>
      </c>
      <c r="L40" s="31" t="s">
        <v>34</v>
      </c>
      <c r="M40" s="8" t="s">
        <v>261</v>
      </c>
      <c r="N40" s="8" t="s">
        <v>262</v>
      </c>
      <c r="O40" s="8">
        <v>1</v>
      </c>
      <c r="P40" s="8">
        <v>12</v>
      </c>
      <c r="Q40" s="8">
        <v>23</v>
      </c>
      <c r="R40" s="8" t="s">
        <v>263</v>
      </c>
      <c r="S40" s="49" t="s">
        <v>38</v>
      </c>
      <c r="T40" s="8" t="s">
        <v>173</v>
      </c>
      <c r="U40" s="55"/>
    </row>
    <row r="41" ht="61" customHeight="1" spans="1:21">
      <c r="A41" s="10">
        <v>4</v>
      </c>
      <c r="B41" s="8" t="s">
        <v>264</v>
      </c>
      <c r="C41" s="8" t="s">
        <v>205</v>
      </c>
      <c r="D41" s="8" t="s">
        <v>265</v>
      </c>
      <c r="E41" s="8" t="s">
        <v>29</v>
      </c>
      <c r="F41" s="8">
        <v>16.4</v>
      </c>
      <c r="G41" s="10" t="s">
        <v>238</v>
      </c>
      <c r="H41" s="8" t="s">
        <v>41</v>
      </c>
      <c r="I41" s="8" t="s">
        <v>266</v>
      </c>
      <c r="J41" s="8" t="s">
        <v>267</v>
      </c>
      <c r="K41" s="30">
        <v>45047</v>
      </c>
      <c r="L41" s="31" t="s">
        <v>34</v>
      </c>
      <c r="M41" s="8" t="s">
        <v>268</v>
      </c>
      <c r="N41" s="8" t="s">
        <v>269</v>
      </c>
      <c r="O41" s="41">
        <v>1</v>
      </c>
      <c r="P41" s="8">
        <v>25</v>
      </c>
      <c r="Q41" s="8">
        <v>137</v>
      </c>
      <c r="R41" s="8" t="s">
        <v>120</v>
      </c>
      <c r="S41" s="49" t="s">
        <v>38</v>
      </c>
      <c r="T41" s="8" t="s">
        <v>213</v>
      </c>
      <c r="U41" s="55"/>
    </row>
    <row r="42" ht="48" spans="1:21">
      <c r="A42" s="10">
        <v>5</v>
      </c>
      <c r="B42" s="8" t="s">
        <v>270</v>
      </c>
      <c r="C42" s="8" t="s">
        <v>271</v>
      </c>
      <c r="D42" s="8" t="s">
        <v>272</v>
      </c>
      <c r="E42" s="8" t="s">
        <v>166</v>
      </c>
      <c r="F42" s="8">
        <v>10</v>
      </c>
      <c r="G42" s="10" t="s">
        <v>238</v>
      </c>
      <c r="H42" s="8" t="s">
        <v>273</v>
      </c>
      <c r="I42" s="8" t="s">
        <v>274</v>
      </c>
      <c r="J42" s="8" t="s">
        <v>275</v>
      </c>
      <c r="K42" s="30">
        <v>45047</v>
      </c>
      <c r="L42" s="31" t="s">
        <v>34</v>
      </c>
      <c r="M42" s="8" t="s">
        <v>276</v>
      </c>
      <c r="N42" s="8" t="s">
        <v>277</v>
      </c>
      <c r="O42" s="8">
        <v>3</v>
      </c>
      <c r="P42" s="8">
        <v>42</v>
      </c>
      <c r="Q42" s="8">
        <v>160</v>
      </c>
      <c r="R42" s="8" t="s">
        <v>212</v>
      </c>
      <c r="S42" s="49" t="s">
        <v>38</v>
      </c>
      <c r="T42" s="8" t="s">
        <v>278</v>
      </c>
      <c r="U42" s="55"/>
    </row>
    <row r="43" ht="228" spans="1:21">
      <c r="A43" s="10">
        <v>6</v>
      </c>
      <c r="B43" s="8" t="s">
        <v>279</v>
      </c>
      <c r="C43" s="8" t="s">
        <v>280</v>
      </c>
      <c r="D43" s="8" t="s">
        <v>281</v>
      </c>
      <c r="E43" s="8" t="s">
        <v>282</v>
      </c>
      <c r="F43" s="8">
        <v>48.57</v>
      </c>
      <c r="G43" s="10" t="s">
        <v>238</v>
      </c>
      <c r="H43" s="8" t="s">
        <v>283</v>
      </c>
      <c r="I43" s="8" t="s">
        <v>284</v>
      </c>
      <c r="J43" s="8" t="s">
        <v>285</v>
      </c>
      <c r="K43" s="30">
        <v>45047</v>
      </c>
      <c r="L43" s="31" t="s">
        <v>34</v>
      </c>
      <c r="M43" s="8" t="s">
        <v>286</v>
      </c>
      <c r="N43" s="8" t="s">
        <v>287</v>
      </c>
      <c r="O43" s="8">
        <v>1</v>
      </c>
      <c r="P43" s="8">
        <v>588</v>
      </c>
      <c r="Q43" s="8">
        <v>2966</v>
      </c>
      <c r="R43" s="8" t="s">
        <v>288</v>
      </c>
      <c r="S43" s="49" t="s">
        <v>38</v>
      </c>
      <c r="T43" s="8" t="s">
        <v>289</v>
      </c>
      <c r="U43" s="55"/>
    </row>
    <row r="44" ht="88" customHeight="1" spans="1:21">
      <c r="A44" s="10">
        <v>7</v>
      </c>
      <c r="B44" s="26" t="s">
        <v>290</v>
      </c>
      <c r="C44" s="25" t="s">
        <v>291</v>
      </c>
      <c r="D44" s="25" t="s">
        <v>292</v>
      </c>
      <c r="E44" s="25" t="s">
        <v>29</v>
      </c>
      <c r="F44" s="26">
        <v>10</v>
      </c>
      <c r="G44" s="10" t="s">
        <v>238</v>
      </c>
      <c r="H44" s="26" t="s">
        <v>293</v>
      </c>
      <c r="I44" s="42" t="s">
        <v>294</v>
      </c>
      <c r="J44" s="42" t="s">
        <v>295</v>
      </c>
      <c r="K44" s="30">
        <v>45047</v>
      </c>
      <c r="L44" s="31" t="s">
        <v>34</v>
      </c>
      <c r="M44" s="42" t="s">
        <v>296</v>
      </c>
      <c r="N44" s="26" t="s">
        <v>297</v>
      </c>
      <c r="O44" s="25">
        <v>1</v>
      </c>
      <c r="P44" s="26">
        <v>23</v>
      </c>
      <c r="Q44" s="26">
        <v>85</v>
      </c>
      <c r="R44" s="25" t="s">
        <v>298</v>
      </c>
      <c r="S44" s="49" t="s">
        <v>38</v>
      </c>
      <c r="T44" s="26" t="s">
        <v>299</v>
      </c>
      <c r="U44" s="55"/>
    </row>
    <row r="45" ht="108" customHeight="1" spans="1:21">
      <c r="A45" s="10">
        <v>8</v>
      </c>
      <c r="B45" s="25" t="s">
        <v>300</v>
      </c>
      <c r="C45" s="25" t="s">
        <v>73</v>
      </c>
      <c r="D45" s="25" t="s">
        <v>301</v>
      </c>
      <c r="E45" s="25" t="s">
        <v>282</v>
      </c>
      <c r="F45" s="25">
        <v>10</v>
      </c>
      <c r="G45" s="10" t="s">
        <v>238</v>
      </c>
      <c r="H45" s="25" t="s">
        <v>302</v>
      </c>
      <c r="I45" s="25" t="s">
        <v>303</v>
      </c>
      <c r="J45" s="25" t="s">
        <v>304</v>
      </c>
      <c r="K45" s="30">
        <v>45047</v>
      </c>
      <c r="L45" s="31" t="s">
        <v>34</v>
      </c>
      <c r="M45" s="25" t="s">
        <v>305</v>
      </c>
      <c r="N45" s="25" t="s">
        <v>306</v>
      </c>
      <c r="O45" s="43" t="s">
        <v>307</v>
      </c>
      <c r="P45" s="43" t="s">
        <v>308</v>
      </c>
      <c r="Q45" s="43" t="s">
        <v>309</v>
      </c>
      <c r="R45" s="43" t="s">
        <v>310</v>
      </c>
      <c r="S45" s="49" t="s">
        <v>38</v>
      </c>
      <c r="T45" s="25" t="s">
        <v>81</v>
      </c>
      <c r="U45" s="55"/>
    </row>
    <row r="46" ht="113" customHeight="1" spans="1:21">
      <c r="A46" s="10">
        <v>9</v>
      </c>
      <c r="B46" s="25" t="s">
        <v>311</v>
      </c>
      <c r="C46" s="25" t="s">
        <v>73</v>
      </c>
      <c r="D46" s="25" t="s">
        <v>312</v>
      </c>
      <c r="E46" s="25" t="s">
        <v>282</v>
      </c>
      <c r="F46" s="25">
        <v>20</v>
      </c>
      <c r="G46" s="10" t="s">
        <v>238</v>
      </c>
      <c r="H46" s="25" t="s">
        <v>313</v>
      </c>
      <c r="I46" s="25" t="s">
        <v>314</v>
      </c>
      <c r="J46" s="25" t="s">
        <v>315</v>
      </c>
      <c r="K46" s="30">
        <v>45047</v>
      </c>
      <c r="L46" s="31" t="s">
        <v>34</v>
      </c>
      <c r="M46" s="25" t="s">
        <v>316</v>
      </c>
      <c r="N46" s="25" t="s">
        <v>317</v>
      </c>
      <c r="O46" s="43" t="s">
        <v>307</v>
      </c>
      <c r="P46" s="43">
        <v>23</v>
      </c>
      <c r="Q46" s="43">
        <v>56</v>
      </c>
      <c r="R46" s="43" t="s">
        <v>318</v>
      </c>
      <c r="S46" s="49" t="s">
        <v>38</v>
      </c>
      <c r="T46" s="25" t="s">
        <v>81</v>
      </c>
      <c r="U46" s="55"/>
    </row>
    <row r="47" ht="151" customHeight="1" spans="1:21">
      <c r="A47" s="10">
        <v>10</v>
      </c>
      <c r="B47" s="25" t="s">
        <v>319</v>
      </c>
      <c r="C47" s="25" t="s">
        <v>320</v>
      </c>
      <c r="D47" s="25" t="s">
        <v>321</v>
      </c>
      <c r="E47" s="25" t="s">
        <v>29</v>
      </c>
      <c r="F47" s="25">
        <v>10</v>
      </c>
      <c r="G47" s="10" t="s">
        <v>322</v>
      </c>
      <c r="H47" s="25" t="s">
        <v>323</v>
      </c>
      <c r="I47" s="44" t="s">
        <v>324</v>
      </c>
      <c r="J47" s="25" t="s">
        <v>325</v>
      </c>
      <c r="K47" s="30">
        <v>45047</v>
      </c>
      <c r="L47" s="31" t="s">
        <v>34</v>
      </c>
      <c r="M47" s="25" t="s">
        <v>326</v>
      </c>
      <c r="N47" s="25" t="s">
        <v>327</v>
      </c>
      <c r="O47" s="25">
        <v>2</v>
      </c>
      <c r="P47" s="25">
        <v>112</v>
      </c>
      <c r="Q47" s="25">
        <v>452</v>
      </c>
      <c r="R47" s="25" t="s">
        <v>328</v>
      </c>
      <c r="S47" s="49" t="s">
        <v>38</v>
      </c>
      <c r="T47" s="25" t="s">
        <v>329</v>
      </c>
      <c r="U47" s="55"/>
    </row>
    <row r="48" ht="44" customHeight="1" spans="1:21">
      <c r="A48" s="10">
        <v>11</v>
      </c>
      <c r="B48" s="25" t="s">
        <v>330</v>
      </c>
      <c r="C48" s="25" t="s">
        <v>320</v>
      </c>
      <c r="D48" s="25" t="s">
        <v>331</v>
      </c>
      <c r="E48" s="25" t="s">
        <v>282</v>
      </c>
      <c r="F48" s="25">
        <v>10.2</v>
      </c>
      <c r="G48" s="10" t="s">
        <v>30</v>
      </c>
      <c r="H48" s="25" t="s">
        <v>157</v>
      </c>
      <c r="I48" s="25" t="s">
        <v>332</v>
      </c>
      <c r="J48" s="25" t="s">
        <v>333</v>
      </c>
      <c r="K48" s="30">
        <v>45047</v>
      </c>
      <c r="L48" s="31" t="s">
        <v>34</v>
      </c>
      <c r="M48" s="27" t="s">
        <v>334</v>
      </c>
      <c r="N48" s="25" t="s">
        <v>335</v>
      </c>
      <c r="O48" s="27">
        <v>1</v>
      </c>
      <c r="P48" s="45">
        <v>61</v>
      </c>
      <c r="Q48" s="45">
        <v>306</v>
      </c>
      <c r="R48" s="25" t="s">
        <v>336</v>
      </c>
      <c r="S48" s="49" t="s">
        <v>38</v>
      </c>
      <c r="T48" s="25" t="s">
        <v>329</v>
      </c>
      <c r="U48" s="55"/>
    </row>
    <row r="49" ht="48" spans="1:21">
      <c r="A49" s="10">
        <v>12</v>
      </c>
      <c r="B49" s="25" t="s">
        <v>337</v>
      </c>
      <c r="C49" s="27" t="s">
        <v>112</v>
      </c>
      <c r="D49" s="27" t="s">
        <v>338</v>
      </c>
      <c r="E49" s="25" t="s">
        <v>166</v>
      </c>
      <c r="F49" s="25">
        <v>10</v>
      </c>
      <c r="G49" s="10" t="s">
        <v>30</v>
      </c>
      <c r="H49" s="25" t="s">
        <v>184</v>
      </c>
      <c r="I49" s="25">
        <v>0.42</v>
      </c>
      <c r="J49" s="25" t="s">
        <v>339</v>
      </c>
      <c r="K49" s="30">
        <v>45047</v>
      </c>
      <c r="L49" s="31" t="s">
        <v>34</v>
      </c>
      <c r="M49" s="25" t="s">
        <v>340</v>
      </c>
      <c r="N49" s="25" t="s">
        <v>341</v>
      </c>
      <c r="O49" s="25">
        <v>1</v>
      </c>
      <c r="P49" s="25">
        <v>102</v>
      </c>
      <c r="Q49" s="25">
        <v>426</v>
      </c>
      <c r="R49" s="25" t="s">
        <v>342</v>
      </c>
      <c r="S49" s="49" t="s">
        <v>38</v>
      </c>
      <c r="T49" s="27" t="s">
        <v>121</v>
      </c>
      <c r="U49" s="55"/>
    </row>
    <row r="50" ht="36" spans="1:21">
      <c r="A50" s="10">
        <v>13</v>
      </c>
      <c r="B50" s="25" t="s">
        <v>343</v>
      </c>
      <c r="C50" s="25" t="s">
        <v>344</v>
      </c>
      <c r="D50" s="25" t="s">
        <v>345</v>
      </c>
      <c r="E50" s="25" t="s">
        <v>166</v>
      </c>
      <c r="F50" s="25">
        <v>10</v>
      </c>
      <c r="G50" s="10" t="s">
        <v>30</v>
      </c>
      <c r="H50" s="25" t="s">
        <v>346</v>
      </c>
      <c r="I50" s="25" t="s">
        <v>347</v>
      </c>
      <c r="J50" s="25" t="s">
        <v>348</v>
      </c>
      <c r="K50" s="30">
        <v>45047</v>
      </c>
      <c r="L50" s="31" t="s">
        <v>34</v>
      </c>
      <c r="M50" s="25" t="s">
        <v>349</v>
      </c>
      <c r="N50" s="25" t="s">
        <v>350</v>
      </c>
      <c r="O50" s="25">
        <v>1</v>
      </c>
      <c r="P50" s="25">
        <v>86</v>
      </c>
      <c r="Q50" s="25">
        <v>284</v>
      </c>
      <c r="R50" s="25" t="s">
        <v>351</v>
      </c>
      <c r="S50" s="49" t="s">
        <v>38</v>
      </c>
      <c r="T50" s="25" t="s">
        <v>121</v>
      </c>
      <c r="U50" s="55"/>
    </row>
    <row r="51" ht="60" spans="1:21">
      <c r="A51" s="10">
        <v>14</v>
      </c>
      <c r="B51" s="25" t="s">
        <v>352</v>
      </c>
      <c r="C51" s="25" t="s">
        <v>27</v>
      </c>
      <c r="D51" s="25" t="s">
        <v>353</v>
      </c>
      <c r="E51" s="25" t="s">
        <v>282</v>
      </c>
      <c r="F51" s="25">
        <v>8</v>
      </c>
      <c r="G51" s="10" t="s">
        <v>30</v>
      </c>
      <c r="H51" s="25" t="s">
        <v>354</v>
      </c>
      <c r="I51" s="25" t="s">
        <v>355</v>
      </c>
      <c r="J51" s="25" t="s">
        <v>356</v>
      </c>
      <c r="K51" s="30">
        <v>45047</v>
      </c>
      <c r="L51" s="31" t="s">
        <v>34</v>
      </c>
      <c r="M51" s="25" t="s">
        <v>357</v>
      </c>
      <c r="N51" s="25" t="s">
        <v>358</v>
      </c>
      <c r="O51" s="25">
        <v>1</v>
      </c>
      <c r="P51" s="25">
        <v>65</v>
      </c>
      <c r="Q51" s="25">
        <v>291</v>
      </c>
      <c r="R51" s="25" t="s">
        <v>359</v>
      </c>
      <c r="S51" s="49" t="s">
        <v>38</v>
      </c>
      <c r="T51" s="25" t="s">
        <v>39</v>
      </c>
      <c r="U51" s="55"/>
    </row>
    <row r="52" ht="36" spans="1:21">
      <c r="A52" s="10">
        <v>15</v>
      </c>
      <c r="B52" s="25" t="s">
        <v>360</v>
      </c>
      <c r="C52" s="25" t="s">
        <v>27</v>
      </c>
      <c r="D52" s="25" t="s">
        <v>361</v>
      </c>
      <c r="E52" s="25" t="s">
        <v>282</v>
      </c>
      <c r="F52" s="25">
        <v>10</v>
      </c>
      <c r="G52" s="10" t="s">
        <v>30</v>
      </c>
      <c r="H52" s="25" t="s">
        <v>142</v>
      </c>
      <c r="I52" s="25">
        <v>33</v>
      </c>
      <c r="J52" s="25" t="s">
        <v>362</v>
      </c>
      <c r="K52" s="30">
        <v>45047</v>
      </c>
      <c r="L52" s="31" t="s">
        <v>34</v>
      </c>
      <c r="M52" s="25" t="s">
        <v>363</v>
      </c>
      <c r="N52" s="25" t="s">
        <v>364</v>
      </c>
      <c r="O52" s="25">
        <v>1</v>
      </c>
      <c r="P52" s="25">
        <v>385</v>
      </c>
      <c r="Q52" s="25">
        <v>1856</v>
      </c>
      <c r="R52" s="25" t="s">
        <v>365</v>
      </c>
      <c r="S52" s="49" t="s">
        <v>38</v>
      </c>
      <c r="T52" s="25" t="s">
        <v>39</v>
      </c>
      <c r="U52" s="55"/>
    </row>
    <row r="53" ht="84" spans="1:21">
      <c r="A53" s="10">
        <v>16</v>
      </c>
      <c r="B53" s="25" t="s">
        <v>366</v>
      </c>
      <c r="C53" s="25" t="s">
        <v>247</v>
      </c>
      <c r="D53" s="25" t="s">
        <v>367</v>
      </c>
      <c r="E53" s="25" t="s">
        <v>166</v>
      </c>
      <c r="F53" s="25">
        <v>15.1</v>
      </c>
      <c r="G53" s="10" t="s">
        <v>30</v>
      </c>
      <c r="H53" s="25" t="s">
        <v>368</v>
      </c>
      <c r="I53" s="25" t="s">
        <v>369</v>
      </c>
      <c r="J53" s="25" t="s">
        <v>370</v>
      </c>
      <c r="K53" s="30">
        <v>45047</v>
      </c>
      <c r="L53" s="31" t="s">
        <v>34</v>
      </c>
      <c r="M53" s="25" t="s">
        <v>371</v>
      </c>
      <c r="N53" s="25" t="s">
        <v>372</v>
      </c>
      <c r="O53" s="25">
        <v>2</v>
      </c>
      <c r="P53" s="25">
        <v>80</v>
      </c>
      <c r="Q53" s="25">
        <v>246</v>
      </c>
      <c r="R53" s="25">
        <v>105</v>
      </c>
      <c r="S53" s="49" t="s">
        <v>38</v>
      </c>
      <c r="T53" s="25" t="s">
        <v>255</v>
      </c>
      <c r="U53" s="55"/>
    </row>
    <row r="54" ht="208" customHeight="1" spans="1:21">
      <c r="A54" s="10">
        <v>17</v>
      </c>
      <c r="B54" s="25" t="s">
        <v>373</v>
      </c>
      <c r="C54" s="25" t="s">
        <v>374</v>
      </c>
      <c r="D54" s="25" t="s">
        <v>375</v>
      </c>
      <c r="E54" s="25" t="s">
        <v>166</v>
      </c>
      <c r="F54" s="25">
        <v>12.3</v>
      </c>
      <c r="G54" s="10" t="s">
        <v>30</v>
      </c>
      <c r="H54" s="25" t="s">
        <v>376</v>
      </c>
      <c r="I54" s="46" t="s">
        <v>377</v>
      </c>
      <c r="J54" s="25" t="s">
        <v>378</v>
      </c>
      <c r="K54" s="30">
        <v>45047</v>
      </c>
      <c r="L54" s="31" t="s">
        <v>34</v>
      </c>
      <c r="M54" s="46" t="s">
        <v>379</v>
      </c>
      <c r="N54" s="25" t="s">
        <v>380</v>
      </c>
      <c r="O54" s="25">
        <v>5</v>
      </c>
      <c r="P54" s="25">
        <v>62</v>
      </c>
      <c r="Q54" s="25">
        <v>122</v>
      </c>
      <c r="R54" s="25" t="s">
        <v>381</v>
      </c>
      <c r="S54" s="49" t="s">
        <v>38</v>
      </c>
      <c r="T54" s="25" t="s">
        <v>382</v>
      </c>
      <c r="U54" s="55"/>
    </row>
    <row r="55" ht="77" customHeight="1" spans="1:21">
      <c r="A55" s="10">
        <v>18</v>
      </c>
      <c r="B55" s="25" t="s">
        <v>383</v>
      </c>
      <c r="C55" s="25" t="s">
        <v>374</v>
      </c>
      <c r="D55" s="25" t="s">
        <v>384</v>
      </c>
      <c r="E55" s="25" t="s">
        <v>282</v>
      </c>
      <c r="F55" s="25">
        <v>20</v>
      </c>
      <c r="G55" s="10" t="s">
        <v>30</v>
      </c>
      <c r="H55" s="25" t="s">
        <v>385</v>
      </c>
      <c r="I55" s="25" t="s">
        <v>386</v>
      </c>
      <c r="J55" s="25" t="s">
        <v>387</v>
      </c>
      <c r="K55" s="30">
        <v>45047</v>
      </c>
      <c r="L55" s="31" t="s">
        <v>34</v>
      </c>
      <c r="M55" s="25" t="s">
        <v>388</v>
      </c>
      <c r="N55" s="25" t="s">
        <v>389</v>
      </c>
      <c r="O55" s="25">
        <v>1</v>
      </c>
      <c r="P55" s="25">
        <v>158</v>
      </c>
      <c r="Q55" s="25">
        <v>1121</v>
      </c>
      <c r="R55" s="25" t="s">
        <v>390</v>
      </c>
      <c r="S55" s="49" t="s">
        <v>38</v>
      </c>
      <c r="T55" s="25" t="s">
        <v>391</v>
      </c>
      <c r="U55" s="55"/>
    </row>
    <row r="56" ht="54" customHeight="1" spans="1:21">
      <c r="A56" s="10">
        <v>19</v>
      </c>
      <c r="B56" s="25" t="s">
        <v>392</v>
      </c>
      <c r="C56" s="25" t="s">
        <v>393</v>
      </c>
      <c r="D56" s="25" t="s">
        <v>394</v>
      </c>
      <c r="E56" s="25" t="s">
        <v>282</v>
      </c>
      <c r="F56" s="25">
        <v>55</v>
      </c>
      <c r="G56" s="10" t="s">
        <v>30</v>
      </c>
      <c r="H56" s="25" t="s">
        <v>41</v>
      </c>
      <c r="I56" s="25">
        <v>380</v>
      </c>
      <c r="J56" s="25" t="s">
        <v>395</v>
      </c>
      <c r="K56" s="30">
        <v>45047</v>
      </c>
      <c r="L56" s="31" t="s">
        <v>34</v>
      </c>
      <c r="M56" s="25" t="s">
        <v>396</v>
      </c>
      <c r="N56" s="25" t="s">
        <v>397</v>
      </c>
      <c r="O56" s="45">
        <v>2</v>
      </c>
      <c r="P56" s="25">
        <v>179</v>
      </c>
      <c r="Q56" s="25">
        <v>957</v>
      </c>
      <c r="R56" s="25" t="s">
        <v>398</v>
      </c>
      <c r="S56" s="49" t="s">
        <v>38</v>
      </c>
      <c r="T56" s="27" t="s">
        <v>399</v>
      </c>
      <c r="U56" s="55"/>
    </row>
    <row r="57" ht="90" customHeight="1" spans="1:21">
      <c r="A57" s="10">
        <v>20</v>
      </c>
      <c r="B57" s="25" t="s">
        <v>400</v>
      </c>
      <c r="C57" s="25" t="s">
        <v>393</v>
      </c>
      <c r="D57" s="25" t="s">
        <v>401</v>
      </c>
      <c r="E57" s="25" t="s">
        <v>166</v>
      </c>
      <c r="F57" s="25">
        <v>28</v>
      </c>
      <c r="G57" s="10" t="s">
        <v>30</v>
      </c>
      <c r="H57" s="25" t="s">
        <v>402</v>
      </c>
      <c r="I57" s="25" t="s">
        <v>403</v>
      </c>
      <c r="J57" s="25" t="s">
        <v>404</v>
      </c>
      <c r="K57" s="30">
        <v>45047</v>
      </c>
      <c r="L57" s="31" t="s">
        <v>34</v>
      </c>
      <c r="M57" s="25" t="s">
        <v>405</v>
      </c>
      <c r="N57" s="25" t="s">
        <v>406</v>
      </c>
      <c r="O57" s="45">
        <v>2</v>
      </c>
      <c r="P57" s="25">
        <v>179</v>
      </c>
      <c r="Q57" s="25">
        <v>957</v>
      </c>
      <c r="R57" s="25" t="s">
        <v>398</v>
      </c>
      <c r="S57" s="49" t="s">
        <v>38</v>
      </c>
      <c r="T57" s="27" t="s">
        <v>399</v>
      </c>
      <c r="U57" s="55"/>
    </row>
    <row r="58" ht="58" customHeight="1" spans="1:21">
      <c r="A58" s="10">
        <v>21</v>
      </c>
      <c r="B58" s="25" t="s">
        <v>407</v>
      </c>
      <c r="C58" s="25" t="s">
        <v>408</v>
      </c>
      <c r="D58" s="25" t="s">
        <v>409</v>
      </c>
      <c r="E58" s="25" t="s">
        <v>282</v>
      </c>
      <c r="F58" s="25">
        <v>6.6</v>
      </c>
      <c r="G58" s="10" t="s">
        <v>30</v>
      </c>
      <c r="H58" s="25" t="s">
        <v>410</v>
      </c>
      <c r="I58" s="25">
        <v>2</v>
      </c>
      <c r="J58" s="25" t="s">
        <v>411</v>
      </c>
      <c r="K58" s="30">
        <v>45047</v>
      </c>
      <c r="L58" s="31" t="s">
        <v>34</v>
      </c>
      <c r="M58" s="25" t="s">
        <v>412</v>
      </c>
      <c r="N58" s="25" t="s">
        <v>413</v>
      </c>
      <c r="O58" s="8">
        <v>2</v>
      </c>
      <c r="P58" s="8">
        <v>767</v>
      </c>
      <c r="Q58" s="8">
        <v>3923</v>
      </c>
      <c r="R58" s="8" t="s">
        <v>414</v>
      </c>
      <c r="S58" s="49" t="s">
        <v>38</v>
      </c>
      <c r="T58" s="27" t="s">
        <v>415</v>
      </c>
      <c r="U58" s="55"/>
    </row>
    <row r="59" ht="60" customHeight="1" spans="1:21">
      <c r="A59" s="10">
        <v>22</v>
      </c>
      <c r="B59" s="8" t="s">
        <v>416</v>
      </c>
      <c r="C59" s="8" t="s">
        <v>164</v>
      </c>
      <c r="D59" s="8" t="s">
        <v>417</v>
      </c>
      <c r="E59" s="8" t="s">
        <v>166</v>
      </c>
      <c r="F59" s="8">
        <v>20</v>
      </c>
      <c r="G59" s="10" t="s">
        <v>30</v>
      </c>
      <c r="H59" s="8" t="s">
        <v>104</v>
      </c>
      <c r="I59" s="8">
        <v>13</v>
      </c>
      <c r="J59" s="8" t="s">
        <v>418</v>
      </c>
      <c r="K59" s="30">
        <v>45047</v>
      </c>
      <c r="L59" s="31" t="s">
        <v>34</v>
      </c>
      <c r="M59" s="8" t="s">
        <v>419</v>
      </c>
      <c r="N59" s="8" t="s">
        <v>420</v>
      </c>
      <c r="O59" s="8">
        <v>1</v>
      </c>
      <c r="P59" s="8">
        <v>19</v>
      </c>
      <c r="Q59" s="8">
        <v>85</v>
      </c>
      <c r="R59" s="8" t="s">
        <v>421</v>
      </c>
      <c r="S59" s="49" t="s">
        <v>38</v>
      </c>
      <c r="T59" s="8" t="s">
        <v>173</v>
      </c>
      <c r="U59" s="55"/>
    </row>
    <row r="60" ht="86" customHeight="1" spans="1:21">
      <c r="A60" s="10">
        <v>23</v>
      </c>
      <c r="B60" s="8" t="s">
        <v>422</v>
      </c>
      <c r="C60" s="8" t="s">
        <v>423</v>
      </c>
      <c r="D60" s="8" t="s">
        <v>424</v>
      </c>
      <c r="E60" s="8" t="s">
        <v>282</v>
      </c>
      <c r="F60" s="8">
        <v>48</v>
      </c>
      <c r="G60" s="10" t="s">
        <v>30</v>
      </c>
      <c r="H60" s="8" t="s">
        <v>425</v>
      </c>
      <c r="I60" s="8">
        <v>114000</v>
      </c>
      <c r="J60" s="47" t="s">
        <v>426</v>
      </c>
      <c r="K60" s="30">
        <v>45047</v>
      </c>
      <c r="L60" s="31" t="s">
        <v>34</v>
      </c>
      <c r="M60" s="8" t="s">
        <v>427</v>
      </c>
      <c r="N60" s="8" t="s">
        <v>428</v>
      </c>
      <c r="O60" s="8">
        <v>4</v>
      </c>
      <c r="P60" s="8">
        <v>2009</v>
      </c>
      <c r="Q60" s="8">
        <v>9282</v>
      </c>
      <c r="R60" s="8" t="s">
        <v>429</v>
      </c>
      <c r="S60" s="49" t="s">
        <v>38</v>
      </c>
      <c r="T60" s="8" t="s">
        <v>430</v>
      </c>
      <c r="U60" s="55"/>
    </row>
    <row r="61" ht="34" customHeight="1" spans="1:21">
      <c r="A61" s="17"/>
      <c r="B61" s="23" t="s">
        <v>431</v>
      </c>
      <c r="C61" s="23"/>
      <c r="D61" s="23"/>
      <c r="E61" s="23"/>
      <c r="F61" s="23">
        <f>SUM(F38:F60)</f>
        <v>434.67</v>
      </c>
      <c r="G61" s="17"/>
      <c r="H61" s="17"/>
      <c r="I61" s="17"/>
      <c r="J61" s="17"/>
      <c r="K61" s="17"/>
      <c r="L61" s="17"/>
      <c r="M61" s="17"/>
      <c r="N61" s="17"/>
      <c r="O61" s="48"/>
      <c r="P61" s="48"/>
      <c r="Q61" s="48"/>
      <c r="R61" s="48"/>
      <c r="S61" s="48"/>
      <c r="T61" s="48"/>
      <c r="U61" s="56"/>
    </row>
    <row r="62" ht="35" customHeight="1" spans="1:21">
      <c r="A62" s="23">
        <f>COUNT(A4:A61)</f>
        <v>51</v>
      </c>
      <c r="B62" s="23" t="s">
        <v>432</v>
      </c>
      <c r="C62" s="23"/>
      <c r="D62" s="23"/>
      <c r="E62" s="23"/>
      <c r="F62" s="23">
        <f>F61+F36+F31+F25+F16+F10</f>
        <v>1934.67</v>
      </c>
      <c r="G62" s="17"/>
      <c r="H62" s="17"/>
      <c r="I62" s="17"/>
      <c r="J62" s="17"/>
      <c r="K62" s="17"/>
      <c r="L62" s="17"/>
      <c r="M62" s="17"/>
      <c r="N62" s="17"/>
      <c r="O62" s="48"/>
      <c r="P62" s="48"/>
      <c r="Q62" s="48"/>
      <c r="R62" s="48"/>
      <c r="S62" s="48"/>
      <c r="T62" s="48"/>
      <c r="U62" s="56"/>
    </row>
  </sheetData>
  <mergeCells count="21">
    <mergeCell ref="A1:U1"/>
    <mergeCell ref="C2:E2"/>
    <mergeCell ref="H2:I2"/>
    <mergeCell ref="K2:L2"/>
    <mergeCell ref="N2:S2"/>
    <mergeCell ref="B10:E10"/>
    <mergeCell ref="B16:E16"/>
    <mergeCell ref="B25:E25"/>
    <mergeCell ref="B31:E31"/>
    <mergeCell ref="B36:E36"/>
    <mergeCell ref="B37:E37"/>
    <mergeCell ref="B61:E61"/>
    <mergeCell ref="B62:E62"/>
    <mergeCell ref="A2:A3"/>
    <mergeCell ref="B2:B3"/>
    <mergeCell ref="F2:F3"/>
    <mergeCell ref="G2:G3"/>
    <mergeCell ref="J2:J3"/>
    <mergeCell ref="M2:M3"/>
    <mergeCell ref="T2:T3"/>
    <mergeCell ref="U2:U3"/>
  </mergeCells>
  <conditionalFormatting sqref="B10">
    <cfRule type="duplicateValues" dxfId="0" priority="23"/>
  </conditionalFormatting>
  <conditionalFormatting sqref="B16">
    <cfRule type="duplicateValues" dxfId="0" priority="22"/>
  </conditionalFormatting>
  <conditionalFormatting sqref="B25">
    <cfRule type="duplicateValues" dxfId="0" priority="49"/>
  </conditionalFormatting>
  <conditionalFormatting sqref="B40">
    <cfRule type="duplicateValues" dxfId="0" priority="12"/>
  </conditionalFormatting>
  <conditionalFormatting sqref="B41">
    <cfRule type="duplicateValues" dxfId="0" priority="11"/>
  </conditionalFormatting>
  <conditionalFormatting sqref="B42">
    <cfRule type="duplicateValues" dxfId="0" priority="10"/>
  </conditionalFormatting>
  <conditionalFormatting sqref="B43">
    <cfRule type="duplicateValues" dxfId="0" priority="7"/>
  </conditionalFormatting>
  <conditionalFormatting sqref="B47">
    <cfRule type="duplicateValues" dxfId="0" priority="4"/>
    <cfRule type="duplicateValues" dxfId="0" priority="5"/>
  </conditionalFormatting>
  <conditionalFormatting sqref="B48">
    <cfRule type="duplicateValues" dxfId="0" priority="17"/>
  </conditionalFormatting>
  <conditionalFormatting sqref="B50">
    <cfRule type="duplicateValues" dxfId="0" priority="16"/>
  </conditionalFormatting>
  <conditionalFormatting sqref="B51">
    <cfRule type="duplicateValues" dxfId="0" priority="15"/>
  </conditionalFormatting>
  <conditionalFormatting sqref="B52">
    <cfRule type="duplicateValues" dxfId="0" priority="14"/>
  </conditionalFormatting>
  <conditionalFormatting sqref="B56">
    <cfRule type="duplicateValues" dxfId="0" priority="6"/>
  </conditionalFormatting>
  <conditionalFormatting sqref="B57">
    <cfRule type="duplicateValues" dxfId="0" priority="9"/>
  </conditionalFormatting>
  <conditionalFormatting sqref="B58">
    <cfRule type="duplicateValues" dxfId="0" priority="8"/>
  </conditionalFormatting>
  <conditionalFormatting sqref="B59">
    <cfRule type="duplicateValues" dxfId="0" priority="13"/>
  </conditionalFormatting>
  <conditionalFormatting sqref="B4:B9">
    <cfRule type="duplicateValues" dxfId="0" priority="2"/>
  </conditionalFormatting>
  <conditionalFormatting sqref="B11:B15">
    <cfRule type="duplicateValues" dxfId="0" priority="20"/>
  </conditionalFormatting>
  <conditionalFormatting sqref="B27:B28">
    <cfRule type="duplicateValues" dxfId="0" priority="1"/>
  </conditionalFormatting>
  <conditionalFormatting sqref="B32:B35">
    <cfRule type="duplicateValues" dxfId="0" priority="19"/>
  </conditionalFormatting>
  <conditionalFormatting sqref="B36:B37">
    <cfRule type="duplicateValues" dxfId="0" priority="48"/>
  </conditionalFormatting>
  <conditionalFormatting sqref="B45:B46">
    <cfRule type="duplicateValues" dxfId="0" priority="18"/>
  </conditionalFormatting>
  <conditionalFormatting sqref="B26 B29:B30">
    <cfRule type="duplicateValues" dxfId="0" priority="46"/>
  </conditionalFormatting>
  <dataValidations count="5">
    <dataValidation type="list" allowBlank="1" showInputMessage="1" showErrorMessage="1" sqref="E6 E9 E10 E11 E12 E13 E14 E15 E16 E25 E26 E27 E28 E29 E30 E35 E36 E37 E39 E40 E41 E42 E47 E48 E49 E50 E52 E53 E54 E57 E59 E4:E5 E7:E8 E32:E34 E45:E46">
      <formula1>"省级重点帮扶村,市级重点帮扶村,县级重点帮扶村,否"</formula1>
    </dataValidation>
    <dataValidation type="list" allowBlank="1" showInputMessage="1" showErrorMessage="1" sqref="N5 N6 N7 N9 N10 N16 N25 N36 N37 N56 N57 N58">
      <formula1>INDIRECT(#REF!)</formula1>
    </dataValidation>
    <dataValidation type="list" allowBlank="1" showInputMessage="1" showErrorMessage="1" sqref="O5 O6 O9 O10 O16 O25 O36 O37 O39 O43 O44 O53 O58">
      <formula1>INDIRECT(N5)</formula1>
    </dataValidation>
    <dataValidation type="list" allowBlank="1" showInputMessage="1" showErrorMessage="1" sqref="G10 G16 G25 G31 G36 G37">
      <formula1>"衔接资金,农村综合改革资金,环保资金,专项债,单位帮扶资金,社会资金,旅发资金,市领导挂点资金"</formula1>
    </dataValidation>
    <dataValidation type="list" allowBlank="1" showInputMessage="1" showErrorMessage="1" sqref="N39 N41 N53 N54">
      <formula1>INDIRECT(I39)</formula1>
    </dataValidation>
  </dataValidations>
  <pageMargins left="0.354166666666667" right="0.236111111111111" top="0.393055555555556" bottom="0.156944444444444" header="0.747916666666667" footer="0.0784722222222222"/>
  <pageSetup paperSize="9" scale="55" fitToHeight="0" orientation="landscape" horizontalDpi="600"/>
  <headerFooter alignWithMargins="0" scaleWithDoc="0"/>
  <ignoredErrors>
    <ignoredError sqref="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深蓝</cp:lastModifiedBy>
  <dcterms:created xsi:type="dcterms:W3CDTF">2016-12-02T08:54:00Z</dcterms:created>
  <dcterms:modified xsi:type="dcterms:W3CDTF">2023-07-04T02:24:24Z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E5F057BB5C724223924D2C37587509F6_13</vt:lpwstr>
  </property>
</Properties>
</file>